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6\"/>
    </mc:Choice>
  </mc:AlternateContent>
  <xr:revisionPtr revIDLastSave="0" documentId="8_{21C35F05-8839-49E8-8C4B-F99BB15B0DC4}" xr6:coauthVersionLast="47" xr6:coauthVersionMax="47" xr10:uidLastSave="{00000000-0000-0000-0000-000000000000}"/>
  <bookViews>
    <workbookView xWindow="-120" yWindow="-120" windowWidth="21840" windowHeight="13140" activeTab="2" xr2:uid="{11756849-5C58-4855-8175-3AC2F967979F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3" l="1"/>
  <c r="D13" i="3"/>
  <c r="D12" i="3" s="1"/>
  <c r="E13" i="3"/>
  <c r="E12" i="3" s="1"/>
  <c r="G13" i="3"/>
  <c r="F13" i="3" s="1"/>
  <c r="K13" i="3" s="1"/>
  <c r="H13" i="3"/>
  <c r="H12" i="3" s="1"/>
  <c r="I13" i="3"/>
  <c r="J13" i="3"/>
  <c r="J12" i="3" s="1"/>
  <c r="F14" i="3"/>
  <c r="K14" i="3"/>
  <c r="D18" i="3"/>
  <c r="D17" i="3" s="1"/>
  <c r="D16" i="3" s="1"/>
  <c r="D15" i="3" s="1"/>
  <c r="E18" i="3"/>
  <c r="E17" i="3" s="1"/>
  <c r="E16" i="3" s="1"/>
  <c r="E15" i="3" s="1"/>
  <c r="G18" i="3"/>
  <c r="G17" i="3" s="1"/>
  <c r="H18" i="3"/>
  <c r="H17" i="3" s="1"/>
  <c r="H16" i="3" s="1"/>
  <c r="H15" i="3" s="1"/>
  <c r="I18" i="3"/>
  <c r="I17" i="3" s="1"/>
  <c r="I16" i="3" s="1"/>
  <c r="I15" i="3" s="1"/>
  <c r="J18" i="3"/>
  <c r="J17" i="3" s="1"/>
  <c r="J16" i="3" s="1"/>
  <c r="J15" i="3" s="1"/>
  <c r="F19" i="3"/>
  <c r="K19" i="3"/>
  <c r="F20" i="3"/>
  <c r="K20" i="3"/>
  <c r="D16" i="2"/>
  <c r="D15" i="2" s="1"/>
  <c r="D14" i="2" s="1"/>
  <c r="E16" i="2"/>
  <c r="E15" i="2" s="1"/>
  <c r="E14" i="2" s="1"/>
  <c r="E13" i="2" s="1"/>
  <c r="E12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J13" i="2" s="1"/>
  <c r="J12" i="2" s="1"/>
  <c r="J11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E33" i="2"/>
  <c r="E32" i="2" s="1"/>
  <c r="G33" i="2"/>
  <c r="G32" i="2" s="1"/>
  <c r="H33" i="2"/>
  <c r="I33" i="2"/>
  <c r="J33" i="2"/>
  <c r="J32" i="2" s="1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K38" i="2" s="1"/>
  <c r="I38" i="2"/>
  <c r="I37" i="2" s="1"/>
  <c r="J38" i="2"/>
  <c r="J37" i="2" s="1"/>
  <c r="F39" i="2"/>
  <c r="K39" i="2"/>
  <c r="F40" i="2"/>
  <c r="K40" i="2" s="1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E44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J44" i="2" s="1"/>
  <c r="F48" i="2"/>
  <c r="K48" i="2" s="1"/>
  <c r="D51" i="2"/>
  <c r="D50" i="2" s="1"/>
  <c r="D49" i="2" s="1"/>
  <c r="E51" i="2"/>
  <c r="E50" i="2" s="1"/>
  <c r="E49" i="2" s="1"/>
  <c r="G51" i="2"/>
  <c r="G50" i="2" s="1"/>
  <c r="H51" i="2"/>
  <c r="F51" i="2" s="1"/>
  <c r="I51" i="2"/>
  <c r="I50" i="2" s="1"/>
  <c r="I49" i="2" s="1"/>
  <c r="J51" i="2"/>
  <c r="J50" i="2" s="1"/>
  <c r="J49" i="2" s="1"/>
  <c r="F52" i="2"/>
  <c r="K52" i="2"/>
  <c r="D53" i="2"/>
  <c r="E53" i="2"/>
  <c r="G53" i="2"/>
  <c r="F53" i="2" s="1"/>
  <c r="H53" i="2"/>
  <c r="I53" i="2"/>
  <c r="J53" i="2"/>
  <c r="K53" i="2"/>
  <c r="F54" i="2"/>
  <c r="K54" i="2" s="1"/>
  <c r="E55" i="2"/>
  <c r="E56" i="2"/>
  <c r="D57" i="2"/>
  <c r="D56" i="2" s="1"/>
  <c r="D55" i="2" s="1"/>
  <c r="E57" i="2"/>
  <c r="G57" i="2"/>
  <c r="G56" i="2" s="1"/>
  <c r="H57" i="2"/>
  <c r="F57" i="2" s="1"/>
  <c r="I57" i="2"/>
  <c r="I56" i="2" s="1"/>
  <c r="I55" i="2" s="1"/>
  <c r="J57" i="2"/>
  <c r="J56" i="2" s="1"/>
  <c r="J55" i="2" s="1"/>
  <c r="F58" i="2"/>
  <c r="K58" i="2"/>
  <c r="D17" i="1"/>
  <c r="D16" i="1" s="1"/>
  <c r="D15" i="1" s="1"/>
  <c r="E17" i="1"/>
  <c r="G17" i="1"/>
  <c r="G16" i="1" s="1"/>
  <c r="H17" i="1"/>
  <c r="H16" i="1" s="1"/>
  <c r="H15" i="1" s="1"/>
  <c r="I17" i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F22" i="1"/>
  <c r="K22" i="1" s="1"/>
  <c r="G24" i="1"/>
  <c r="F24" i="1" s="1"/>
  <c r="D25" i="1"/>
  <c r="D24" i="1" s="1"/>
  <c r="D23" i="1" s="1"/>
  <c r="E25" i="1"/>
  <c r="E24" i="1" s="1"/>
  <c r="E23" i="1" s="1"/>
  <c r="F25" i="1"/>
  <c r="K25" i="1" s="1"/>
  <c r="G25" i="1"/>
  <c r="H25" i="1"/>
  <c r="H24" i="1" s="1"/>
  <c r="H23" i="1" s="1"/>
  <c r="I25" i="1"/>
  <c r="I24" i="1" s="1"/>
  <c r="I23" i="1" s="1"/>
  <c r="J25" i="1"/>
  <c r="F26" i="1"/>
  <c r="K26" i="1"/>
  <c r="F27" i="1"/>
  <c r="K27" i="1" s="1"/>
  <c r="D28" i="1"/>
  <c r="E28" i="1"/>
  <c r="F28" i="1"/>
  <c r="G28" i="1"/>
  <c r="H28" i="1"/>
  <c r="I28" i="1"/>
  <c r="J28" i="1"/>
  <c r="F29" i="1"/>
  <c r="K29" i="1"/>
  <c r="F30" i="1"/>
  <c r="K30" i="1" s="1"/>
  <c r="F31" i="1"/>
  <c r="K31" i="1"/>
  <c r="F32" i="1"/>
  <c r="K32" i="1" s="1"/>
  <c r="J33" i="1"/>
  <c r="D34" i="1"/>
  <c r="E34" i="1"/>
  <c r="F34" i="1"/>
  <c r="G34" i="1"/>
  <c r="H34" i="1"/>
  <c r="I34" i="1"/>
  <c r="J34" i="1"/>
  <c r="F35" i="1"/>
  <c r="K35" i="1"/>
  <c r="F36" i="1"/>
  <c r="K36" i="1" s="1"/>
  <c r="F37" i="1"/>
  <c r="K37" i="1"/>
  <c r="D38" i="1"/>
  <c r="D39" i="1"/>
  <c r="E39" i="1"/>
  <c r="E38" i="1" s="1"/>
  <c r="G39" i="1"/>
  <c r="H39" i="1"/>
  <c r="H38" i="1" s="1"/>
  <c r="I39" i="1"/>
  <c r="I38" i="1" s="1"/>
  <c r="J39" i="1"/>
  <c r="J38" i="1" s="1"/>
  <c r="F40" i="1"/>
  <c r="K40" i="1"/>
  <c r="F41" i="1"/>
  <c r="K41" i="1"/>
  <c r="H42" i="1"/>
  <c r="D43" i="1"/>
  <c r="D42" i="1" s="1"/>
  <c r="E43" i="1"/>
  <c r="E42" i="1" s="1"/>
  <c r="G43" i="1"/>
  <c r="F43" i="1" s="1"/>
  <c r="K43" i="1" s="1"/>
  <c r="H43" i="1"/>
  <c r="I43" i="1"/>
  <c r="I42" i="1" s="1"/>
  <c r="J43" i="1"/>
  <c r="J42" i="1" s="1"/>
  <c r="F44" i="1"/>
  <c r="K44" i="1" s="1"/>
  <c r="J46" i="1"/>
  <c r="G47" i="1"/>
  <c r="F47" i="1" s="1"/>
  <c r="J47" i="1"/>
  <c r="D48" i="1"/>
  <c r="D47" i="1" s="1"/>
  <c r="D46" i="1" s="1"/>
  <c r="E48" i="1"/>
  <c r="E47" i="1" s="1"/>
  <c r="E46" i="1" s="1"/>
  <c r="F48" i="1"/>
  <c r="G48" i="1"/>
  <c r="H48" i="1"/>
  <c r="H47" i="1" s="1"/>
  <c r="H46" i="1" s="1"/>
  <c r="I48" i="1"/>
  <c r="I47" i="1" s="1"/>
  <c r="I46" i="1" s="1"/>
  <c r="J48" i="1"/>
  <c r="F49" i="1"/>
  <c r="K49" i="1"/>
  <c r="D52" i="1"/>
  <c r="D51" i="1" s="1"/>
  <c r="D50" i="1" s="1"/>
  <c r="E52" i="1"/>
  <c r="E51" i="1" s="1"/>
  <c r="E50" i="1" s="1"/>
  <c r="G52" i="1"/>
  <c r="H52" i="1"/>
  <c r="H51" i="1" s="1"/>
  <c r="H50" i="1" s="1"/>
  <c r="I52" i="1"/>
  <c r="I51" i="1" s="1"/>
  <c r="I50" i="1" s="1"/>
  <c r="J52" i="1"/>
  <c r="J51" i="1" s="1"/>
  <c r="F53" i="1"/>
  <c r="K53" i="1"/>
  <c r="D54" i="1"/>
  <c r="E54" i="1"/>
  <c r="G54" i="1"/>
  <c r="F54" i="1" s="1"/>
  <c r="H54" i="1"/>
  <c r="I54" i="1"/>
  <c r="J54" i="1"/>
  <c r="K54" i="1"/>
  <c r="F55" i="1"/>
  <c r="K55" i="1"/>
  <c r="E56" i="1"/>
  <c r="G56" i="1"/>
  <c r="D57" i="1"/>
  <c r="D56" i="1" s="1"/>
  <c r="E57" i="1"/>
  <c r="G57" i="1"/>
  <c r="H57" i="1"/>
  <c r="H56" i="1" s="1"/>
  <c r="I57" i="1"/>
  <c r="I56" i="1" s="1"/>
  <c r="J57" i="1"/>
  <c r="J56" i="1" s="1"/>
  <c r="F58" i="1"/>
  <c r="K58" i="1"/>
  <c r="E60" i="1"/>
  <c r="E59" i="1" s="1"/>
  <c r="J60" i="1"/>
  <c r="J59" i="1" s="1"/>
  <c r="G61" i="1"/>
  <c r="I61" i="1"/>
  <c r="I60" i="1" s="1"/>
  <c r="I59" i="1" s="1"/>
  <c r="J61" i="1"/>
  <c r="F62" i="1"/>
  <c r="K62" i="1"/>
  <c r="D63" i="1"/>
  <c r="D61" i="1" s="1"/>
  <c r="D60" i="1" s="1"/>
  <c r="D59" i="1" s="1"/>
  <c r="E63" i="1"/>
  <c r="E61" i="1" s="1"/>
  <c r="G63" i="1"/>
  <c r="H63" i="1"/>
  <c r="H61" i="1" s="1"/>
  <c r="H60" i="1" s="1"/>
  <c r="H59" i="1" s="1"/>
  <c r="I63" i="1"/>
  <c r="J63" i="1"/>
  <c r="F64" i="1"/>
  <c r="K64" i="1" s="1"/>
  <c r="F65" i="1"/>
  <c r="K65" i="1"/>
  <c r="F17" i="3" l="1"/>
  <c r="K17" i="3" s="1"/>
  <c r="G16" i="3"/>
  <c r="J11" i="3"/>
  <c r="D11" i="3"/>
  <c r="E11" i="3"/>
  <c r="H11" i="3"/>
  <c r="I11" i="3"/>
  <c r="F18" i="3"/>
  <c r="K18" i="3" s="1"/>
  <c r="G12" i="3"/>
  <c r="E11" i="2"/>
  <c r="K57" i="2"/>
  <c r="K51" i="2"/>
  <c r="G45" i="2"/>
  <c r="F46" i="2"/>
  <c r="K46" i="2" s="1"/>
  <c r="D13" i="2"/>
  <c r="D12" i="2" s="1"/>
  <c r="D11" i="2" s="1"/>
  <c r="G55" i="2"/>
  <c r="F55" i="2" s="1"/>
  <c r="K55" i="2" s="1"/>
  <c r="G49" i="2"/>
  <c r="F49" i="2" s="1"/>
  <c r="K49" i="2" s="1"/>
  <c r="I32" i="2"/>
  <c r="I13" i="2" s="1"/>
  <c r="I12" i="2" s="1"/>
  <c r="I11" i="2" s="1"/>
  <c r="D32" i="2"/>
  <c r="I44" i="2"/>
  <c r="D44" i="2"/>
  <c r="G23" i="2"/>
  <c r="H56" i="2"/>
  <c r="H55" i="2" s="1"/>
  <c r="F47" i="2"/>
  <c r="K47" i="2" s="1"/>
  <c r="F33" i="2"/>
  <c r="K33" i="2" s="1"/>
  <c r="G15" i="2"/>
  <c r="H50" i="2"/>
  <c r="H49" i="2" s="1"/>
  <c r="H44" i="2" s="1"/>
  <c r="H41" i="2"/>
  <c r="F41" i="2" s="1"/>
  <c r="K41" i="2" s="1"/>
  <c r="H37" i="2"/>
  <c r="H32" i="2" s="1"/>
  <c r="F56" i="1"/>
  <c r="K56" i="1" s="1"/>
  <c r="K28" i="1"/>
  <c r="G60" i="1"/>
  <c r="F61" i="1"/>
  <c r="K61" i="1" s="1"/>
  <c r="F16" i="1"/>
  <c r="K16" i="1" s="1"/>
  <c r="G15" i="1"/>
  <c r="F63" i="1"/>
  <c r="K63" i="1" s="1"/>
  <c r="K34" i="1"/>
  <c r="J24" i="1"/>
  <c r="J23" i="1" s="1"/>
  <c r="J14" i="1"/>
  <c r="K48" i="1"/>
  <c r="K47" i="1"/>
  <c r="I45" i="1"/>
  <c r="E45" i="1"/>
  <c r="G46" i="1"/>
  <c r="I33" i="1"/>
  <c r="E33" i="1"/>
  <c r="G23" i="1"/>
  <c r="F23" i="1" s="1"/>
  <c r="K23" i="1" s="1"/>
  <c r="F52" i="1"/>
  <c r="K52" i="1" s="1"/>
  <c r="H45" i="1"/>
  <c r="D45" i="1"/>
  <c r="F39" i="1"/>
  <c r="K39" i="1" s="1"/>
  <c r="H33" i="1"/>
  <c r="H14" i="1" s="1"/>
  <c r="H13" i="1" s="1"/>
  <c r="D33" i="1"/>
  <c r="F17" i="1"/>
  <c r="K17" i="1" s="1"/>
  <c r="F57" i="1"/>
  <c r="K57" i="1" s="1"/>
  <c r="J50" i="1"/>
  <c r="J45" i="1" s="1"/>
  <c r="I16" i="1"/>
  <c r="I15" i="1" s="1"/>
  <c r="I14" i="1" s="1"/>
  <c r="E16" i="1"/>
  <c r="E15" i="1" s="1"/>
  <c r="E14" i="1" s="1"/>
  <c r="D14" i="1"/>
  <c r="D13" i="1" s="1"/>
  <c r="G51" i="1"/>
  <c r="G42" i="1"/>
  <c r="F42" i="1" s="1"/>
  <c r="K42" i="1" s="1"/>
  <c r="G38" i="1"/>
  <c r="F16" i="3" l="1"/>
  <c r="K16" i="3" s="1"/>
  <c r="G15" i="3"/>
  <c r="F15" i="3" s="1"/>
  <c r="K15" i="3" s="1"/>
  <c r="F12" i="3"/>
  <c r="K12" i="3" s="1"/>
  <c r="G11" i="3"/>
  <c r="F11" i="3" s="1"/>
  <c r="K11" i="3" s="1"/>
  <c r="F32" i="2"/>
  <c r="K32" i="2" s="1"/>
  <c r="H13" i="2"/>
  <c r="H12" i="2" s="1"/>
  <c r="H11" i="2" s="1"/>
  <c r="G14" i="2"/>
  <c r="F15" i="2"/>
  <c r="K15" i="2" s="1"/>
  <c r="F37" i="2"/>
  <c r="K37" i="2" s="1"/>
  <c r="F56" i="2"/>
  <c r="K56" i="2" s="1"/>
  <c r="F23" i="2"/>
  <c r="K23" i="2" s="1"/>
  <c r="G22" i="2"/>
  <c r="F22" i="2" s="1"/>
  <c r="K22" i="2" s="1"/>
  <c r="G44" i="2"/>
  <c r="F44" i="2" s="1"/>
  <c r="K44" i="2" s="1"/>
  <c r="F45" i="2"/>
  <c r="K45" i="2" s="1"/>
  <c r="F50" i="2"/>
  <c r="K50" i="2" s="1"/>
  <c r="H11" i="1"/>
  <c r="H12" i="1"/>
  <c r="D11" i="1"/>
  <c r="D12" i="1"/>
  <c r="F46" i="1"/>
  <c r="K46" i="1" s="1"/>
  <c r="G45" i="1"/>
  <c r="F45" i="1" s="1"/>
  <c r="K45" i="1" s="1"/>
  <c r="F38" i="1"/>
  <c r="K38" i="1" s="1"/>
  <c r="G33" i="1"/>
  <c r="F33" i="1" s="1"/>
  <c r="K33" i="1" s="1"/>
  <c r="J13" i="1"/>
  <c r="F15" i="1"/>
  <c r="K15" i="1" s="1"/>
  <c r="G59" i="1"/>
  <c r="F59" i="1" s="1"/>
  <c r="K59" i="1" s="1"/>
  <c r="F60" i="1"/>
  <c r="K60" i="1" s="1"/>
  <c r="E13" i="1"/>
  <c r="F51" i="1"/>
  <c r="K51" i="1" s="1"/>
  <c r="G50" i="1"/>
  <c r="F50" i="1" s="1"/>
  <c r="K50" i="1" s="1"/>
  <c r="I13" i="1"/>
  <c r="K24" i="1"/>
  <c r="F14" i="2" l="1"/>
  <c r="K14" i="2" s="1"/>
  <c r="G13" i="2"/>
  <c r="E12" i="1"/>
  <c r="E11" i="1"/>
  <c r="I11" i="1"/>
  <c r="I12" i="1"/>
  <c r="J11" i="1"/>
  <c r="J12" i="1"/>
  <c r="G14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<sst xmlns="http://schemas.openxmlformats.org/spreadsheetml/2006/main" count="408" uniqueCount="215">
  <si>
    <t>CENTRALIZAT</t>
  </si>
  <si>
    <t xml:space="preserve"> Anexa 12</t>
  </si>
  <si>
    <t>Cont de executie - Venituri - Bugetul local</t>
  </si>
  <si>
    <t>Trimestrul: 2,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</si>
  <si>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</si>
  <si>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</si>
  <si>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</si>
  <si>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</si>
  <si>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</si>
  <si>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</si>
  <si>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</si>
  <si>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</si>
  <si>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</si>
  <si>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</si>
  <si>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</si>
  <si>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</si>
  <si>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</si>
  <si>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</si>
  <si>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</si>
  <si>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</si>
  <si>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</si>
  <si>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</si>
  <si>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</si>
  <si>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</si>
  <si>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</si>
  <si>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</si>
  <si>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</si>
  <si>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</si>
  <si>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</si>
  <si>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</si>
  <si>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</si>
  <si>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</si>
  <si>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</si>
  <si>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</si>
  <si>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</si>
  <si>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</si>
  <si>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</si>
  <si>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</si>
  <si>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</si>
  <si>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</si>
  <si>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</si>
  <si>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</si>
  <si>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</si>
  <si>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</si>
  <si>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</si>
  <si>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</si>
  <si>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</si>
  <si>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</si>
  <si>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</si>
  <si>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</si>
  <si>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</si>
  <si>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</si>
  <si>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</si>
  <si>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</si>
  <si>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</si>
  <si>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</si>
  <si>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</si>
  <si>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</si>
  <si>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</si>
  <si>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</si>
  <si>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</si>
  <si>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</si>
  <si>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</si>
  <si>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</si>
  <si>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</si>
  <si>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</si>
  <si>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</si>
  <si>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</si>
  <si>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</si>
  <si>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</si>
  <si>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</si>
  <si>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</si>
  <si>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</si>
  <si>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</si>
  <si>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</si>
  <si>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</si>
  <si>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</si>
  <si>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</si>
  <si>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</si>
  <si>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</si>
  <si>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</si>
  <si>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</si>
  <si>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</si>
  <si>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</si>
  <si>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</si>
  <si>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</si>
  <si>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</si>
  <si>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</si>
  <si>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</si>
  <si>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</si>
  <si>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</si>
  <si>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</si>
  <si>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</si>
  <si>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</si>
  <si>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</si>
  <si>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</si>
  <si>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</si>
  <si>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</si>
  <si>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</si>
  <si>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</si>
  <si>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</si>
  <si>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</si>
  <si>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</si>
  <si>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</si>
  <si>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</si>
  <si>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</si>
  <si>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</si>
  <si>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</si>
  <si>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</si>
  <si>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</si>
  <si>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</si>
  <si>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</si>
  <si>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</si>
  <si>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</si>
  <si>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</si>
  <si>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</si>
  <si>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</si>
  <si>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</si>
  <si>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</si>
  <si>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</si>
  <si>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</si>
  <si>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</si>
  <si>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</si>
  <si>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</si>
  <si>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</si>
  <si>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</si>
  <si>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</si>
  <si>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</si>
  <si>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</si>
  <si>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</si>
  <si>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</si>
  <si>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</si>
  <si>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</si>
  <si>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</si>
  <si>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</si>
  <si>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</si>
  <si>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</si>
  <si>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</si>
  <si>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</si>
  <si>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</si>
  <si>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</si>
  <si>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</si>
  <si>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</si>
  <si>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</si>
  <si>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</si>
  <si>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</si>
  <si>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</si>
  <si>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</si>
  <si>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</si>
  <si>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</si>
  <si>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</si>
  <si>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</si>
  <si>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</si>
  <si>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</si>
  <si>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</si>
  <si>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</si>
  <si>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</si>
  <si>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</si>
  <si>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</si>
  <si>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</si>
  <si>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</si>
  <si>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</si>
  <si>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</si>
  <si>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</si>
  <si>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</si>
  <si>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</si>
  <si>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</si>
  <si>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</si>
  <si>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</si>
  <si>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</si>
  <si>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</si>
  <si>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</si>
  <si>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</si>
  <si>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</si>
  <si>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</si>
  <si>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</si>
  <si>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</si>
  <si>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</si>
  <si>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</si>
  <si>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</si>
  <si>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</si>
  <si>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</si>
  <si>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</si>
  <si>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</si>
  <si>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ORDONATOR DE CREDITE,</t>
  </si>
  <si>
    <t>BAHRIM SILVIANA</t>
  </si>
  <si>
    <t>CONTABIL SEF,</t>
  </si>
  <si>
    <t>TELETIN MARIANA ELENA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</si>
  <si>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</si>
  <si>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</si>
  <si>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</si>
  <si>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</si>
  <si>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</si>
  <si>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</si>
  <si>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</si>
  <si>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</si>
  <si>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</si>
  <si>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</si>
  <si>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52</t>
  </si>
  <si>
    <t>53</t>
  </si>
  <si>
    <t>60</t>
  </si>
  <si>
    <t>64</t>
  </si>
  <si>
    <t>71</t>
  </si>
  <si>
    <t>86</t>
  </si>
  <si>
    <t>87</t>
  </si>
  <si>
    <t>93</t>
  </si>
  <si>
    <t>97</t>
  </si>
  <si>
    <t>118</t>
  </si>
  <si>
    <t>119</t>
  </si>
  <si>
    <t>120</t>
  </si>
  <si>
    <t>Cont de executie - Venituri - Bugetul local - sectiunea dezvoltare</t>
  </si>
  <si>
    <t>VENITURILE SECŢIUNII DE DEZVOLTARE - TOTAL</t>
  </si>
  <si>
    <t>91</t>
  </si>
  <si>
    <t>92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</si>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</sst>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F306-0C4C-4C5D-A292-256754826CBC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D13+D56+D59</f>
        <v>6294615</v>
      </c>
      <c r="E11" s="11">
        <f>E13+E56+E59</f>
        <v>3869355</v>
      </c>
      <c r="F11" s="11">
        <f>G11+H11</f>
        <v>4047266</v>
      </c>
      <c r="G11" s="11">
        <f>G13+G56+G59</f>
        <v>262140</v>
      </c>
      <c r="H11" s="11">
        <f>H13+H56+H59</f>
        <v>3785126</v>
      </c>
      <c r="I11" s="11">
        <f>I13+I56+I59</f>
        <v>3136274</v>
      </c>
      <c r="J11" s="11">
        <f>J13+J56+J59</f>
        <v>0</v>
      </c>
      <c r="K11" s="11">
        <f>F11-I11-J11</f>
        <v>910992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3223200</v>
      </c>
      <c r="E12" s="11">
        <f>E13-E34</f>
        <v>1875940</v>
      </c>
      <c r="F12" s="11">
        <f>G12+H12</f>
        <v>2649441</v>
      </c>
      <c r="G12" s="11">
        <f>G13-G34</f>
        <v>262140</v>
      </c>
      <c r="H12" s="11">
        <f>H13-H34</f>
        <v>2387301</v>
      </c>
      <c r="I12" s="11">
        <f>I13-I34</f>
        <v>1738449</v>
      </c>
      <c r="J12" s="11">
        <f>J13-J34</f>
        <v>0</v>
      </c>
      <c r="K12" s="11">
        <f>F12-I12-J12</f>
        <v>910992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5771200</v>
      </c>
      <c r="E13" s="11">
        <f>E14+E45</f>
        <v>3345940</v>
      </c>
      <c r="F13" s="11">
        <f>G13+H13</f>
        <v>3983441</v>
      </c>
      <c r="G13" s="11">
        <f>G14+G45</f>
        <v>262140</v>
      </c>
      <c r="H13" s="11">
        <f>H14+H45</f>
        <v>3721301</v>
      </c>
      <c r="I13" s="11">
        <f>I14+I45</f>
        <v>3072449</v>
      </c>
      <c r="J13" s="11">
        <f>J14+J45</f>
        <v>0</v>
      </c>
      <c r="K13" s="11">
        <f>F13-I13-J13</f>
        <v>910992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D15+D23+D33+D42</f>
        <v>5444600</v>
      </c>
      <c r="E14" s="11">
        <f>E15+E23+E33+E42</f>
        <v>3183220</v>
      </c>
      <c r="F14" s="11">
        <f>G14+H14</f>
        <v>3655405</v>
      </c>
      <c r="G14" s="11">
        <f>G15+G23+G33+G42</f>
        <v>75452</v>
      </c>
      <c r="H14" s="11">
        <f>H15+H23+H33+H42</f>
        <v>3579953</v>
      </c>
      <c r="I14" s="11">
        <f>I15+I23+I33+I42</f>
        <v>2946048</v>
      </c>
      <c r="J14" s="11">
        <f>J15+J23+J33+J42</f>
        <v>0</v>
      </c>
      <c r="K14" s="11">
        <f>F14-I14-J14</f>
        <v>709357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1790000</v>
      </c>
      <c r="E15" s="11">
        <f>+E16</f>
        <v>845450</v>
      </c>
      <c r="F15" s="11">
        <f>G15+H15</f>
        <v>847478</v>
      </c>
      <c r="G15" s="11">
        <f>+G16</f>
        <v>0</v>
      </c>
      <c r="H15" s="11">
        <f>+H16</f>
        <v>847478</v>
      </c>
      <c r="I15" s="11">
        <f>+I16</f>
        <v>847478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1790000</v>
      </c>
      <c r="E16" s="11">
        <f>E17+E19</f>
        <v>845450</v>
      </c>
      <c r="F16" s="11">
        <f>G16+H16</f>
        <v>847478</v>
      </c>
      <c r="G16" s="11">
        <f>G17+G19</f>
        <v>0</v>
      </c>
      <c r="H16" s="11">
        <f>H17+H19</f>
        <v>847478</v>
      </c>
      <c r="I16" s="11">
        <f>I17+I19</f>
        <v>847478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4783</v>
      </c>
      <c r="G17" s="11">
        <f>+G18</f>
        <v>0</v>
      </c>
      <c r="H17" s="11">
        <f>+H18</f>
        <v>4783</v>
      </c>
      <c r="I17" s="11">
        <f>+I18</f>
        <v>4783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4783</v>
      </c>
      <c r="G18" s="11">
        <v>0</v>
      </c>
      <c r="H18" s="11">
        <v>4783</v>
      </c>
      <c r="I18" s="11">
        <v>4783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1790000</v>
      </c>
      <c r="E19" s="11">
        <f>E20+E21+E22</f>
        <v>845450</v>
      </c>
      <c r="F19" s="11">
        <f>G19+H19</f>
        <v>842695</v>
      </c>
      <c r="G19" s="11">
        <f>G20+G21+G22</f>
        <v>0</v>
      </c>
      <c r="H19" s="11">
        <f>H20+H21+H22</f>
        <v>842695</v>
      </c>
      <c r="I19" s="11">
        <f>I20+I21+I22</f>
        <v>842695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461000</v>
      </c>
      <c r="E20" s="11">
        <v>226000</v>
      </c>
      <c r="F20" s="11">
        <f>G20+H20</f>
        <v>209659</v>
      </c>
      <c r="G20" s="11">
        <v>0</v>
      </c>
      <c r="H20" s="11">
        <v>209659</v>
      </c>
      <c r="I20" s="11">
        <v>209659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929000</v>
      </c>
      <c r="E21" s="11">
        <v>419450</v>
      </c>
      <c r="F21" s="11">
        <f>G21+H21</f>
        <v>431652</v>
      </c>
      <c r="G21" s="11">
        <v>0</v>
      </c>
      <c r="H21" s="11">
        <v>431652</v>
      </c>
      <c r="I21" s="11">
        <v>431652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400000</v>
      </c>
      <c r="E22" s="11">
        <v>200000</v>
      </c>
      <c r="F22" s="11">
        <f>G22+H22</f>
        <v>201384</v>
      </c>
      <c r="G22" s="11">
        <v>0</v>
      </c>
      <c r="H22" s="11">
        <v>201384</v>
      </c>
      <c r="I22" s="11">
        <v>201384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951100</v>
      </c>
      <c r="E23" s="11">
        <f>E24</f>
        <v>758570</v>
      </c>
      <c r="F23" s="11">
        <f>G23+H23</f>
        <v>1312517</v>
      </c>
      <c r="G23" s="11">
        <f>G24</f>
        <v>60866</v>
      </c>
      <c r="H23" s="11">
        <f>H24</f>
        <v>1251651</v>
      </c>
      <c r="I23" s="11">
        <f>I24</f>
        <v>657363</v>
      </c>
      <c r="J23" s="11">
        <f>J24</f>
        <v>0</v>
      </c>
      <c r="K23" s="11">
        <f>F23-I23-J23</f>
        <v>655154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951100</v>
      </c>
      <c r="E24" s="11">
        <f>E25+E28+E32</f>
        <v>758570</v>
      </c>
      <c r="F24" s="11">
        <f>G24+H24</f>
        <v>1312517</v>
      </c>
      <c r="G24" s="11">
        <f>G25+G28+G32</f>
        <v>60866</v>
      </c>
      <c r="H24" s="11">
        <f>H25+H28+H32</f>
        <v>1251651</v>
      </c>
      <c r="I24" s="11">
        <f>I25+I28+I32</f>
        <v>657363</v>
      </c>
      <c r="J24" s="11">
        <f>J25+J28+J32</f>
        <v>0</v>
      </c>
      <c r="K24" s="11">
        <f>F24-I24-J24</f>
        <v>655154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439700</v>
      </c>
      <c r="E25" s="11">
        <f>E26+E27</f>
        <v>426050</v>
      </c>
      <c r="F25" s="11">
        <f>G25+H25</f>
        <v>798691</v>
      </c>
      <c r="G25" s="11">
        <f>G26+G27</f>
        <v>5338</v>
      </c>
      <c r="H25" s="11">
        <f>H26+H27</f>
        <v>793353</v>
      </c>
      <c r="I25" s="11">
        <f>I26+I27</f>
        <v>359482</v>
      </c>
      <c r="J25" s="11">
        <f>J26+J27</f>
        <v>0</v>
      </c>
      <c r="K25" s="11">
        <f>F25-I25-J25</f>
        <v>439209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44500</v>
      </c>
      <c r="E26" s="11">
        <v>30950</v>
      </c>
      <c r="F26" s="11">
        <f>G26+H26</f>
        <v>44634</v>
      </c>
      <c r="G26" s="11">
        <v>5338</v>
      </c>
      <c r="H26" s="11">
        <v>39296</v>
      </c>
      <c r="I26" s="11">
        <v>28435</v>
      </c>
      <c r="J26" s="11">
        <v>0</v>
      </c>
      <c r="K26" s="11">
        <f>F26-I26-J26</f>
        <v>16199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395200</v>
      </c>
      <c r="E27" s="11">
        <v>395100</v>
      </c>
      <c r="F27" s="11">
        <f>G27+H27</f>
        <v>754057</v>
      </c>
      <c r="G27" s="11">
        <v>0</v>
      </c>
      <c r="H27" s="11">
        <v>754057</v>
      </c>
      <c r="I27" s="11">
        <v>331047</v>
      </c>
      <c r="J27" s="11">
        <v>0</v>
      </c>
      <c r="K27" s="11">
        <f>F27-I27-J27</f>
        <v>423010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511400</v>
      </c>
      <c r="E28" s="11">
        <f>E29+E30+E31</f>
        <v>332520</v>
      </c>
      <c r="F28" s="11">
        <f>G28+H28</f>
        <v>508941</v>
      </c>
      <c r="G28" s="11">
        <f>G29+G30+G31</f>
        <v>55528</v>
      </c>
      <c r="H28" s="11">
        <f>H29+H30+H31</f>
        <v>453413</v>
      </c>
      <c r="I28" s="11">
        <f>I29+I30+I31</f>
        <v>292996</v>
      </c>
      <c r="J28" s="11">
        <f>J29+J30+J31</f>
        <v>0</v>
      </c>
      <c r="K28" s="11">
        <f>F28-I28-J28</f>
        <v>215945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98000</v>
      </c>
      <c r="E29" s="11">
        <v>60500</v>
      </c>
      <c r="F29" s="11">
        <f>G29+H29</f>
        <v>97672</v>
      </c>
      <c r="G29" s="11">
        <v>17217</v>
      </c>
      <c r="H29" s="11">
        <v>80455</v>
      </c>
      <c r="I29" s="11">
        <v>56641</v>
      </c>
      <c r="J29" s="11">
        <v>0</v>
      </c>
      <c r="K29" s="11">
        <f>F29-I29-J29</f>
        <v>41031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7400</v>
      </c>
      <c r="E30" s="11">
        <v>6400</v>
      </c>
      <c r="F30" s="11">
        <f>G30+H30</f>
        <v>14518</v>
      </c>
      <c r="G30" s="11">
        <v>0</v>
      </c>
      <c r="H30" s="11">
        <v>14518</v>
      </c>
      <c r="I30" s="11">
        <v>853</v>
      </c>
      <c r="J30" s="11">
        <v>0</v>
      </c>
      <c r="K30" s="11">
        <f>F30-I30-J30</f>
        <v>13665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406000</v>
      </c>
      <c r="E31" s="11">
        <v>265620</v>
      </c>
      <c r="F31" s="11">
        <f>G31+H31</f>
        <v>396751</v>
      </c>
      <c r="G31" s="11">
        <v>38311</v>
      </c>
      <c r="H31" s="11">
        <v>358440</v>
      </c>
      <c r="I31" s="11">
        <v>235502</v>
      </c>
      <c r="J31" s="11">
        <v>0</v>
      </c>
      <c r="K31" s="11">
        <f>F31-I31-J31</f>
        <v>161249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4885</v>
      </c>
      <c r="G32" s="11">
        <v>0</v>
      </c>
      <c r="H32" s="11">
        <v>4885</v>
      </c>
      <c r="I32" s="11">
        <v>4885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2698000</v>
      </c>
      <c r="E33" s="11">
        <f>E34+E38</f>
        <v>1573700</v>
      </c>
      <c r="F33" s="11">
        <f>G33+H33</f>
        <v>1486164</v>
      </c>
      <c r="G33" s="11">
        <f>G34+G38</f>
        <v>13688</v>
      </c>
      <c r="H33" s="11">
        <f>H34+H38</f>
        <v>1472476</v>
      </c>
      <c r="I33" s="11">
        <f>I34+I38</f>
        <v>1433288</v>
      </c>
      <c r="J33" s="11">
        <f>J34+J38</f>
        <v>0</v>
      </c>
      <c r="K33" s="11">
        <f>F33-I33-J33</f>
        <v>52876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2548000</v>
      </c>
      <c r="E34" s="11">
        <f>+E35+E36+E37</f>
        <v>1470000</v>
      </c>
      <c r="F34" s="11">
        <f>G34+H34</f>
        <v>1334000</v>
      </c>
      <c r="G34" s="11">
        <f>+G35+G36+G37</f>
        <v>0</v>
      </c>
      <c r="H34" s="11">
        <f>+H35+H36+H37</f>
        <v>1334000</v>
      </c>
      <c r="I34" s="11">
        <f>+I35+I36+I37</f>
        <v>1334000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1898000</v>
      </c>
      <c r="E35" s="11">
        <v>1019000</v>
      </c>
      <c r="F35" s="11">
        <f>G35+H35</f>
        <v>942000</v>
      </c>
      <c r="G35" s="11">
        <v>0</v>
      </c>
      <c r="H35" s="11">
        <v>942000</v>
      </c>
      <c r="I35" s="11">
        <v>942000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21000</v>
      </c>
      <c r="F36" s="11">
        <f>G36+H36</f>
        <v>8000</v>
      </c>
      <c r="G36" s="11">
        <v>0</v>
      </c>
      <c r="H36" s="11">
        <v>8000</v>
      </c>
      <c r="I36" s="11">
        <v>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610000</v>
      </c>
      <c r="E37" s="11">
        <v>430000</v>
      </c>
      <c r="F37" s="11">
        <f>G37+H37</f>
        <v>384000</v>
      </c>
      <c r="G37" s="11">
        <v>0</v>
      </c>
      <c r="H37" s="11">
        <v>384000</v>
      </c>
      <c r="I37" s="11">
        <v>384000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150000</v>
      </c>
      <c r="E38" s="11">
        <f>E39</f>
        <v>103700</v>
      </c>
      <c r="F38" s="11">
        <f>G38+H38</f>
        <v>152164</v>
      </c>
      <c r="G38" s="11">
        <f>G39</f>
        <v>13688</v>
      </c>
      <c r="H38" s="11">
        <f>H39</f>
        <v>138476</v>
      </c>
      <c r="I38" s="11">
        <f>I39</f>
        <v>99288</v>
      </c>
      <c r="J38" s="11">
        <f>J39</f>
        <v>0</v>
      </c>
      <c r="K38" s="11">
        <f>F38-I38-J38</f>
        <v>52876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150000</v>
      </c>
      <c r="E39" s="11">
        <f>E40+E41</f>
        <v>103700</v>
      </c>
      <c r="F39" s="11">
        <f>G39+H39</f>
        <v>152164</v>
      </c>
      <c r="G39" s="11">
        <f>G40+G41</f>
        <v>13688</v>
      </c>
      <c r="H39" s="11">
        <f>H40+H41</f>
        <v>138476</v>
      </c>
      <c r="I39" s="11">
        <f>I40+I41</f>
        <v>99288</v>
      </c>
      <c r="J39" s="11">
        <f>J40+J41</f>
        <v>0</v>
      </c>
      <c r="K39" s="11">
        <f>F39-I39-J39</f>
        <v>52876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110000</v>
      </c>
      <c r="E40" s="11">
        <v>91200</v>
      </c>
      <c r="F40" s="11">
        <f>G40+H40</f>
        <v>111417</v>
      </c>
      <c r="G40" s="11">
        <v>13614</v>
      </c>
      <c r="H40" s="11">
        <v>97803</v>
      </c>
      <c r="I40" s="11">
        <v>63839</v>
      </c>
      <c r="J40" s="11">
        <v>0</v>
      </c>
      <c r="K40" s="11">
        <f>F40-I40-J40</f>
        <v>47578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40000</v>
      </c>
      <c r="E41" s="11">
        <v>12500</v>
      </c>
      <c r="F41" s="11">
        <f>G41+H41</f>
        <v>40747</v>
      </c>
      <c r="G41" s="11">
        <v>74</v>
      </c>
      <c r="H41" s="11">
        <v>40673</v>
      </c>
      <c r="I41" s="11">
        <v>35449</v>
      </c>
      <c r="J41" s="11">
        <v>0</v>
      </c>
      <c r="K41" s="11">
        <f>F41-I41-J41</f>
        <v>5298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5500</v>
      </c>
      <c r="E42" s="11">
        <f>E43</f>
        <v>5500</v>
      </c>
      <c r="F42" s="11">
        <f>G42+H42</f>
        <v>9246</v>
      </c>
      <c r="G42" s="11">
        <f>G43</f>
        <v>898</v>
      </c>
      <c r="H42" s="11">
        <f>H43</f>
        <v>8348</v>
      </c>
      <c r="I42" s="11">
        <f>I43</f>
        <v>7919</v>
      </c>
      <c r="J42" s="11">
        <f>J43</f>
        <v>0</v>
      </c>
      <c r="K42" s="11">
        <f>F42-I42-J42</f>
        <v>1327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5500</v>
      </c>
      <c r="E43" s="11">
        <f>E44</f>
        <v>5500</v>
      </c>
      <c r="F43" s="11">
        <f>G43+H43</f>
        <v>9246</v>
      </c>
      <c r="G43" s="11">
        <f>G44</f>
        <v>898</v>
      </c>
      <c r="H43" s="11">
        <f>H44</f>
        <v>8348</v>
      </c>
      <c r="I43" s="11">
        <f>I44</f>
        <v>7919</v>
      </c>
      <c r="J43" s="11">
        <f>J44</f>
        <v>0</v>
      </c>
      <c r="K43" s="11">
        <f>F43-I43-J43</f>
        <v>1327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5500</v>
      </c>
      <c r="E44" s="11">
        <v>5500</v>
      </c>
      <c r="F44" s="11">
        <f>G44+H44</f>
        <v>9246</v>
      </c>
      <c r="G44" s="11">
        <v>898</v>
      </c>
      <c r="H44" s="11">
        <v>8348</v>
      </c>
      <c r="I44" s="11">
        <v>7919</v>
      </c>
      <c r="J44" s="11">
        <v>0</v>
      </c>
      <c r="K44" s="11">
        <f>F44-I44-J44</f>
        <v>1327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326600</v>
      </c>
      <c r="E45" s="11">
        <f>E46+E50</f>
        <v>162720</v>
      </c>
      <c r="F45" s="11">
        <f>G45+H45</f>
        <v>328036</v>
      </c>
      <c r="G45" s="11">
        <f>G46+G50</f>
        <v>186688</v>
      </c>
      <c r="H45" s="11">
        <f>H46+H50</f>
        <v>141348</v>
      </c>
      <c r="I45" s="11">
        <f>I46+I50</f>
        <v>126401</v>
      </c>
      <c r="J45" s="11">
        <f>J46+J50</f>
        <v>0</v>
      </c>
      <c r="K45" s="11">
        <f>F45-I45-J45</f>
        <v>201635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6300</v>
      </c>
      <c r="E46" s="11">
        <f>E47</f>
        <v>6300</v>
      </c>
      <c r="F46" s="11">
        <f>G46+H46</f>
        <v>6330</v>
      </c>
      <c r="G46" s="11">
        <f>G47</f>
        <v>0</v>
      </c>
      <c r="H46" s="11">
        <f>H47</f>
        <v>6330</v>
      </c>
      <c r="I46" s="11">
        <f>I47</f>
        <v>3348</v>
      </c>
      <c r="J46" s="11">
        <f>J47</f>
        <v>0</v>
      </c>
      <c r="K46" s="11">
        <f>F46-I46-J46</f>
        <v>2982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6300</v>
      </c>
      <c r="E47" s="11">
        <f>+E48</f>
        <v>6300</v>
      </c>
      <c r="F47" s="11">
        <f>G47+H47</f>
        <v>6330</v>
      </c>
      <c r="G47" s="11">
        <f>+G48</f>
        <v>0</v>
      </c>
      <c r="H47" s="11">
        <f>+H48</f>
        <v>6330</v>
      </c>
      <c r="I47" s="11">
        <f>+I48</f>
        <v>3348</v>
      </c>
      <c r="J47" s="11">
        <f>+J48</f>
        <v>0</v>
      </c>
      <c r="K47" s="11">
        <f>F47-I47-J47</f>
        <v>2982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6300</v>
      </c>
      <c r="E48" s="11">
        <f>+E49</f>
        <v>6300</v>
      </c>
      <c r="F48" s="11">
        <f>G48+H48</f>
        <v>6330</v>
      </c>
      <c r="G48" s="11">
        <f>+G49</f>
        <v>0</v>
      </c>
      <c r="H48" s="11">
        <f>+H49</f>
        <v>6330</v>
      </c>
      <c r="I48" s="11">
        <f>+I49</f>
        <v>3348</v>
      </c>
      <c r="J48" s="11">
        <f>+J49</f>
        <v>0</v>
      </c>
      <c r="K48" s="11">
        <f>F48-I48-J48</f>
        <v>2982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6300</v>
      </c>
      <c r="E49" s="11">
        <v>6300</v>
      </c>
      <c r="F49" s="11">
        <f>G49+H49</f>
        <v>6330</v>
      </c>
      <c r="G49" s="11">
        <v>0</v>
      </c>
      <c r="H49" s="11">
        <v>6330</v>
      </c>
      <c r="I49" s="11">
        <v>3348</v>
      </c>
      <c r="J49" s="11">
        <v>0</v>
      </c>
      <c r="K49" s="11">
        <f>F49-I49-J49</f>
        <v>2982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320300</v>
      </c>
      <c r="E50" s="11">
        <f>+E51+E54</f>
        <v>156420</v>
      </c>
      <c r="F50" s="11">
        <f>G50+H50</f>
        <v>321706</v>
      </c>
      <c r="G50" s="11">
        <f>+G51+G54</f>
        <v>186688</v>
      </c>
      <c r="H50" s="11">
        <f>+H51+H54</f>
        <v>135018</v>
      </c>
      <c r="I50" s="11">
        <f>+I51+I54</f>
        <v>123053</v>
      </c>
      <c r="J50" s="11">
        <f>+J51+J54</f>
        <v>0</v>
      </c>
      <c r="K50" s="11">
        <f>F50-I50-J50</f>
        <v>198653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190000</v>
      </c>
      <c r="E51" s="11">
        <f>E52</f>
        <v>110120</v>
      </c>
      <c r="F51" s="11">
        <f>G51+H51</f>
        <v>191429</v>
      </c>
      <c r="G51" s="11">
        <f>G52</f>
        <v>178067</v>
      </c>
      <c r="H51" s="11">
        <f>H52</f>
        <v>13362</v>
      </c>
      <c r="I51" s="11">
        <f>I52</f>
        <v>39366</v>
      </c>
      <c r="J51" s="11">
        <f>J52</f>
        <v>0</v>
      </c>
      <c r="K51" s="11">
        <f>F51-I51-J51</f>
        <v>152063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190000</v>
      </c>
      <c r="E52" s="11">
        <f>E53</f>
        <v>110120</v>
      </c>
      <c r="F52" s="11">
        <f>G52+H52</f>
        <v>191429</v>
      </c>
      <c r="G52" s="11">
        <f>G53</f>
        <v>178067</v>
      </c>
      <c r="H52" s="11">
        <f>H53</f>
        <v>13362</v>
      </c>
      <c r="I52" s="11">
        <f>I53</f>
        <v>39366</v>
      </c>
      <c r="J52" s="11">
        <f>J53</f>
        <v>0</v>
      </c>
      <c r="K52" s="11">
        <f>F52-I52-J52</f>
        <v>152063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190000</v>
      </c>
      <c r="E53" s="11">
        <v>110120</v>
      </c>
      <c r="F53" s="11">
        <f>G53+H53</f>
        <v>191429</v>
      </c>
      <c r="G53" s="11">
        <v>178067</v>
      </c>
      <c r="H53" s="11">
        <v>13362</v>
      </c>
      <c r="I53" s="11">
        <v>39366</v>
      </c>
      <c r="J53" s="11">
        <v>0</v>
      </c>
      <c r="K53" s="11">
        <f>F53-I53-J53</f>
        <v>152063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130300</v>
      </c>
      <c r="E54" s="11">
        <f>+E55</f>
        <v>46300</v>
      </c>
      <c r="F54" s="11">
        <f>G54+H54</f>
        <v>130277</v>
      </c>
      <c r="G54" s="11">
        <f>+G55</f>
        <v>8621</v>
      </c>
      <c r="H54" s="11">
        <f>+H55</f>
        <v>121656</v>
      </c>
      <c r="I54" s="11">
        <f>+I55</f>
        <v>83687</v>
      </c>
      <c r="J54" s="11">
        <f>+J55</f>
        <v>0</v>
      </c>
      <c r="K54" s="11">
        <f>F54-I54-J54</f>
        <v>46590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130300</v>
      </c>
      <c r="E55" s="11">
        <v>46300</v>
      </c>
      <c r="F55" s="11">
        <f>G55+H55</f>
        <v>130277</v>
      </c>
      <c r="G55" s="11">
        <v>8621</v>
      </c>
      <c r="H55" s="11">
        <v>121656</v>
      </c>
      <c r="I55" s="11">
        <v>83687</v>
      </c>
      <c r="J55" s="11">
        <v>0</v>
      </c>
      <c r="K55" s="11">
        <f>F55-I55-J55</f>
        <v>46590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0</v>
      </c>
      <c r="E56" s="11">
        <f>E57</f>
        <v>0</v>
      </c>
      <c r="F56" s="11">
        <f>G56+H56</f>
        <v>17409</v>
      </c>
      <c r="G56" s="11">
        <f>G57</f>
        <v>0</v>
      </c>
      <c r="H56" s="11">
        <f>H57</f>
        <v>17409</v>
      </c>
      <c r="I56" s="11">
        <f>I57</f>
        <v>17409</v>
      </c>
      <c r="J56" s="11">
        <f>J57</f>
        <v>0</v>
      </c>
      <c r="K56" s="11">
        <f>F56-I56-J56</f>
        <v>0</v>
      </c>
    </row>
    <row r="57" spans="1:11" s="6" customFormat="1" ht="43.5" x14ac:dyDescent="0.25">
      <c r="A57" s="10" t="s">
        <v>157</v>
      </c>
      <c r="B57" s="10" t="s">
        <v>158</v>
      </c>
      <c r="C57" s="10" t="s">
        <v>159</v>
      </c>
      <c r="D57" s="11">
        <f>+D58</f>
        <v>0</v>
      </c>
      <c r="E57" s="11">
        <f>+E58</f>
        <v>0</v>
      </c>
      <c r="F57" s="11">
        <f>G57+H57</f>
        <v>17409</v>
      </c>
      <c r="G57" s="11">
        <f>+G58</f>
        <v>0</v>
      </c>
      <c r="H57" s="11">
        <f>+H58</f>
        <v>17409</v>
      </c>
      <c r="I57" s="11">
        <f>+I58</f>
        <v>17409</v>
      </c>
      <c r="J57" s="11">
        <f>+J58</f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0</v>
      </c>
      <c r="E58" s="11">
        <v>0</v>
      </c>
      <c r="F58" s="11">
        <f>G58+H58</f>
        <v>17409</v>
      </c>
      <c r="G58" s="11">
        <v>0</v>
      </c>
      <c r="H58" s="11">
        <v>17409</v>
      </c>
      <c r="I58" s="11">
        <v>17409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523415</v>
      </c>
      <c r="E59" s="11">
        <f>E60</f>
        <v>523415</v>
      </c>
      <c r="F59" s="11">
        <f>G59+H59</f>
        <v>46416</v>
      </c>
      <c r="G59" s="11">
        <f>G60</f>
        <v>0</v>
      </c>
      <c r="H59" s="11">
        <f>H60</f>
        <v>46416</v>
      </c>
      <c r="I59" s="11">
        <f>I60</f>
        <v>46416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523415</v>
      </c>
      <c r="E60" s="11">
        <f>E61</f>
        <v>523415</v>
      </c>
      <c r="F60" s="11">
        <f>G60+H60</f>
        <v>46416</v>
      </c>
      <c r="G60" s="11">
        <f>G61</f>
        <v>0</v>
      </c>
      <c r="H60" s="11">
        <f>H61</f>
        <v>46416</v>
      </c>
      <c r="I60" s="11">
        <f>I61</f>
        <v>46416</v>
      </c>
      <c r="J60" s="11">
        <f>J61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</f>
        <v>523415</v>
      </c>
      <c r="E61" s="11">
        <f>+E62+E63</f>
        <v>523415</v>
      </c>
      <c r="F61" s="11">
        <f>G61+H61</f>
        <v>46416</v>
      </c>
      <c r="G61" s="11">
        <f>+G62+G63</f>
        <v>0</v>
      </c>
      <c r="H61" s="11">
        <f>+H62+H63</f>
        <v>46416</v>
      </c>
      <c r="I61" s="11">
        <f>+I62+I63</f>
        <v>46416</v>
      </c>
      <c r="J61" s="11">
        <f>+J62+J63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0</v>
      </c>
      <c r="F62" s="11">
        <f>G62+H62</f>
        <v>16412</v>
      </c>
      <c r="G62" s="11">
        <v>0</v>
      </c>
      <c r="H62" s="11">
        <v>16412</v>
      </c>
      <c r="I62" s="11">
        <v>16412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f>D64+D65</f>
        <v>523415</v>
      </c>
      <c r="E63" s="11">
        <f>E64+E65</f>
        <v>523415</v>
      </c>
      <c r="F63" s="11">
        <f>G63+H63</f>
        <v>30004</v>
      </c>
      <c r="G63" s="11">
        <f>G64+G65</f>
        <v>0</v>
      </c>
      <c r="H63" s="11">
        <f>H64+H65</f>
        <v>30004</v>
      </c>
      <c r="I63" s="11">
        <f>I64+I65</f>
        <v>30004</v>
      </c>
      <c r="J63" s="11">
        <f>J64+J65</f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439843</v>
      </c>
      <c r="E64" s="11">
        <v>439843</v>
      </c>
      <c r="F64" s="11">
        <f>G64+H64</f>
        <v>25213</v>
      </c>
      <c r="G64" s="11">
        <v>0</v>
      </c>
      <c r="H64" s="11">
        <v>25213</v>
      </c>
      <c r="I64" s="11">
        <v>25213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83572</v>
      </c>
      <c r="E65" s="11">
        <v>83572</v>
      </c>
      <c r="F65" s="11">
        <f>G65+H65</f>
        <v>4791</v>
      </c>
      <c r="G65" s="11">
        <v>0</v>
      </c>
      <c r="H65" s="11">
        <v>4791</v>
      </c>
      <c r="I65" s="11">
        <v>4791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184</v>
      </c>
      <c r="B67" s="13"/>
      <c r="C67" s="13"/>
      <c r="D67" s="13"/>
      <c r="E67" s="13"/>
      <c r="F67" s="13"/>
      <c r="G67" s="13"/>
      <c r="H67" s="13"/>
      <c r="I67" s="13" t="s">
        <v>186</v>
      </c>
      <c r="J67" s="13"/>
      <c r="K67" s="13"/>
      <c r="L67" s="13"/>
    </row>
    <row r="68" spans="1:12" x14ac:dyDescent="0.25">
      <c r="A68" s="3" t="s">
        <v>185</v>
      </c>
      <c r="B68" s="3"/>
      <c r="C68" s="3"/>
      <c r="D68" s="3"/>
      <c r="E68" s="3"/>
      <c r="F68" s="3"/>
      <c r="G68" s="3"/>
      <c r="H68" s="3"/>
      <c r="I68" s="3" t="s">
        <v>187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6ADA-C23D-46F3-A06F-2F3251130761}">
  <dimension ref="A1:T11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188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189</v>
      </c>
      <c r="C11" s="10" t="s">
        <v>21</v>
      </c>
      <c r="D11" s="11">
        <f>D12+D55</f>
        <v>5771200</v>
      </c>
      <c r="E11" s="11">
        <f>E12+E55</f>
        <v>3345940</v>
      </c>
      <c r="F11" s="11">
        <f>G11+H11</f>
        <v>3999853</v>
      </c>
      <c r="G11" s="11">
        <f>G12+G55</f>
        <v>262140</v>
      </c>
      <c r="H11" s="11">
        <f>H12+H55</f>
        <v>3737713</v>
      </c>
      <c r="I11" s="11">
        <f>I12+I55</f>
        <v>3088861</v>
      </c>
      <c r="J11" s="11">
        <f>J12+J55</f>
        <v>0</v>
      </c>
      <c r="K11" s="11">
        <f>F11-I11-J11</f>
        <v>910992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5771200</v>
      </c>
      <c r="E12" s="11">
        <f>E13+E44</f>
        <v>3345940</v>
      </c>
      <c r="F12" s="11">
        <f>G12+H12</f>
        <v>3983441</v>
      </c>
      <c r="G12" s="11">
        <f>G13+G44</f>
        <v>262140</v>
      </c>
      <c r="H12" s="11">
        <f>H13+H44</f>
        <v>3721301</v>
      </c>
      <c r="I12" s="11">
        <f>I13+I44</f>
        <v>3072449</v>
      </c>
      <c r="J12" s="11">
        <f>J13+J44</f>
        <v>0</v>
      </c>
      <c r="K12" s="11">
        <f>F12-I12-J12</f>
        <v>910992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D14+D22+D32+D41</f>
        <v>5444600</v>
      </c>
      <c r="E13" s="11">
        <f>E14+E22+E32+E41</f>
        <v>3183220</v>
      </c>
      <c r="F13" s="11">
        <f>G13+H13</f>
        <v>3655405</v>
      </c>
      <c r="G13" s="11">
        <f>G14+G22+G32+G41</f>
        <v>75452</v>
      </c>
      <c r="H13" s="11">
        <f>H14+H22+H32+H41</f>
        <v>3579953</v>
      </c>
      <c r="I13" s="11">
        <f>I14+I22+I32+I41</f>
        <v>2946048</v>
      </c>
      <c r="J13" s="11">
        <f>J14+J22+J32+J41</f>
        <v>0</v>
      </c>
      <c r="K13" s="11">
        <f>F13-I13-J13</f>
        <v>709357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1790000</v>
      </c>
      <c r="E14" s="11">
        <f>+E15</f>
        <v>845450</v>
      </c>
      <c r="F14" s="11">
        <f>G14+H14</f>
        <v>847478</v>
      </c>
      <c r="G14" s="11">
        <f>+G15</f>
        <v>0</v>
      </c>
      <c r="H14" s="11">
        <f>+H15</f>
        <v>847478</v>
      </c>
      <c r="I14" s="11">
        <f>+I15</f>
        <v>847478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190</v>
      </c>
      <c r="B15" s="10" t="s">
        <v>35</v>
      </c>
      <c r="C15" s="10" t="s">
        <v>36</v>
      </c>
      <c r="D15" s="11">
        <f>D16+D18</f>
        <v>1790000</v>
      </c>
      <c r="E15" s="11">
        <f>E16+E18</f>
        <v>845450</v>
      </c>
      <c r="F15" s="11">
        <f>G15+H15</f>
        <v>847478</v>
      </c>
      <c r="G15" s="11">
        <f>G16+G18</f>
        <v>0</v>
      </c>
      <c r="H15" s="11">
        <f>H16+H18</f>
        <v>847478</v>
      </c>
      <c r="I15" s="11">
        <f>I16+I18</f>
        <v>847478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4783</v>
      </c>
      <c r="G16" s="11">
        <f>+G17</f>
        <v>0</v>
      </c>
      <c r="H16" s="11">
        <f>+H17</f>
        <v>4783</v>
      </c>
      <c r="I16" s="11">
        <f>+I17</f>
        <v>4783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191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4783</v>
      </c>
      <c r="G17" s="11">
        <v>0</v>
      </c>
      <c r="H17" s="11">
        <v>4783</v>
      </c>
      <c r="I17" s="11">
        <v>4783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1790000</v>
      </c>
      <c r="E18" s="11">
        <f>E19+E20+E21</f>
        <v>845450</v>
      </c>
      <c r="F18" s="11">
        <f>G18+H18</f>
        <v>842695</v>
      </c>
      <c r="G18" s="11">
        <f>G19+G20+G21</f>
        <v>0</v>
      </c>
      <c r="H18" s="11">
        <f>H19+H20+H21</f>
        <v>842695</v>
      </c>
      <c r="I18" s="11">
        <f>I19+I20+I21</f>
        <v>842695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461000</v>
      </c>
      <c r="E19" s="11">
        <v>226000</v>
      </c>
      <c r="F19" s="11">
        <f>G19+H19</f>
        <v>209659</v>
      </c>
      <c r="G19" s="11">
        <v>0</v>
      </c>
      <c r="H19" s="11">
        <v>209659</v>
      </c>
      <c r="I19" s="11">
        <v>209659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929000</v>
      </c>
      <c r="E20" s="11">
        <v>419450</v>
      </c>
      <c r="F20" s="11">
        <f>G20+H20</f>
        <v>431652</v>
      </c>
      <c r="G20" s="11">
        <v>0</v>
      </c>
      <c r="H20" s="11">
        <v>431652</v>
      </c>
      <c r="I20" s="11">
        <v>431652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400000</v>
      </c>
      <c r="E21" s="11">
        <v>200000</v>
      </c>
      <c r="F21" s="11">
        <f>G21+H21</f>
        <v>201384</v>
      </c>
      <c r="G21" s="11">
        <v>0</v>
      </c>
      <c r="H21" s="11">
        <v>201384</v>
      </c>
      <c r="I21" s="11">
        <v>201384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192</v>
      </c>
      <c r="B22" s="10" t="s">
        <v>56</v>
      </c>
      <c r="C22" s="10" t="s">
        <v>57</v>
      </c>
      <c r="D22" s="11">
        <f>D23</f>
        <v>951100</v>
      </c>
      <c r="E22" s="11">
        <f>E23</f>
        <v>758570</v>
      </c>
      <c r="F22" s="11">
        <f>G22+H22</f>
        <v>1312517</v>
      </c>
      <c r="G22" s="11">
        <f>G23</f>
        <v>60866</v>
      </c>
      <c r="H22" s="11">
        <f>H23</f>
        <v>1251651</v>
      </c>
      <c r="I22" s="11">
        <f>I23</f>
        <v>657363</v>
      </c>
      <c r="J22" s="11">
        <f>J23</f>
        <v>0</v>
      </c>
      <c r="K22" s="11">
        <f>F22-I22-J22</f>
        <v>655154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951100</v>
      </c>
      <c r="E23" s="11">
        <f>E24+E27+E31</f>
        <v>758570</v>
      </c>
      <c r="F23" s="11">
        <f>G23+H23</f>
        <v>1312517</v>
      </c>
      <c r="G23" s="11">
        <f>G24+G27+G31</f>
        <v>60866</v>
      </c>
      <c r="H23" s="11">
        <f>H24+H27+H31</f>
        <v>1251651</v>
      </c>
      <c r="I23" s="11">
        <f>I24+I27+I31</f>
        <v>657363</v>
      </c>
      <c r="J23" s="11">
        <f>J24+J27+J31</f>
        <v>0</v>
      </c>
      <c r="K23" s="11">
        <f>F23-I23-J23</f>
        <v>655154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439700</v>
      </c>
      <c r="E24" s="11">
        <f>E25+E26</f>
        <v>426050</v>
      </c>
      <c r="F24" s="11">
        <f>G24+H24</f>
        <v>798691</v>
      </c>
      <c r="G24" s="11">
        <f>G25+G26</f>
        <v>5338</v>
      </c>
      <c r="H24" s="11">
        <f>H25+H26</f>
        <v>793353</v>
      </c>
      <c r="I24" s="11">
        <f>I25+I26</f>
        <v>359482</v>
      </c>
      <c r="J24" s="11">
        <f>J25+J26</f>
        <v>0</v>
      </c>
      <c r="K24" s="11">
        <f>F24-I24-J24</f>
        <v>439209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44500</v>
      </c>
      <c r="E25" s="11">
        <v>30950</v>
      </c>
      <c r="F25" s="11">
        <f>G25+H25</f>
        <v>44634</v>
      </c>
      <c r="G25" s="11">
        <v>5338</v>
      </c>
      <c r="H25" s="11">
        <v>39296</v>
      </c>
      <c r="I25" s="11">
        <v>28435</v>
      </c>
      <c r="J25" s="11">
        <v>0</v>
      </c>
      <c r="K25" s="11">
        <f>F25-I25-J25</f>
        <v>16199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395200</v>
      </c>
      <c r="E26" s="11">
        <v>395100</v>
      </c>
      <c r="F26" s="11">
        <f>G26+H26</f>
        <v>754057</v>
      </c>
      <c r="G26" s="11">
        <v>0</v>
      </c>
      <c r="H26" s="11">
        <v>754057</v>
      </c>
      <c r="I26" s="11">
        <v>331047</v>
      </c>
      <c r="J26" s="11">
        <v>0</v>
      </c>
      <c r="K26" s="11">
        <f>F26-I26-J26</f>
        <v>423010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511400</v>
      </c>
      <c r="E27" s="11">
        <f>E28+E29+E30</f>
        <v>332520</v>
      </c>
      <c r="F27" s="11">
        <f>G27+H27</f>
        <v>508941</v>
      </c>
      <c r="G27" s="11">
        <f>G28+G29+G30</f>
        <v>55528</v>
      </c>
      <c r="H27" s="11">
        <f>H28+H29+H30</f>
        <v>453413</v>
      </c>
      <c r="I27" s="11">
        <f>I28+I29+I30</f>
        <v>292996</v>
      </c>
      <c r="J27" s="11">
        <f>J28+J29+J30</f>
        <v>0</v>
      </c>
      <c r="K27" s="11">
        <f>F27-I27-J27</f>
        <v>215945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98000</v>
      </c>
      <c r="E28" s="11">
        <v>60500</v>
      </c>
      <c r="F28" s="11">
        <f>G28+H28</f>
        <v>97672</v>
      </c>
      <c r="G28" s="11">
        <v>17217</v>
      </c>
      <c r="H28" s="11">
        <v>80455</v>
      </c>
      <c r="I28" s="11">
        <v>56641</v>
      </c>
      <c r="J28" s="11">
        <v>0</v>
      </c>
      <c r="K28" s="11">
        <f>F28-I28-J28</f>
        <v>41031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7400</v>
      </c>
      <c r="E29" s="11">
        <v>6400</v>
      </c>
      <c r="F29" s="11">
        <f>G29+H29</f>
        <v>14518</v>
      </c>
      <c r="G29" s="11">
        <v>0</v>
      </c>
      <c r="H29" s="11">
        <v>14518</v>
      </c>
      <c r="I29" s="11">
        <v>853</v>
      </c>
      <c r="J29" s="11">
        <v>0</v>
      </c>
      <c r="K29" s="11">
        <f>F29-I29-J29</f>
        <v>13665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406000</v>
      </c>
      <c r="E30" s="11">
        <v>265620</v>
      </c>
      <c r="F30" s="11">
        <f>G30+H30</f>
        <v>396751</v>
      </c>
      <c r="G30" s="11">
        <v>38311</v>
      </c>
      <c r="H30" s="11">
        <v>358440</v>
      </c>
      <c r="I30" s="11">
        <v>235502</v>
      </c>
      <c r="J30" s="11">
        <v>0</v>
      </c>
      <c r="K30" s="11">
        <f>F30-I30-J30</f>
        <v>161249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4885</v>
      </c>
      <c r="G31" s="11">
        <v>0</v>
      </c>
      <c r="H31" s="11">
        <v>4885</v>
      </c>
      <c r="I31" s="11">
        <v>4885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193</v>
      </c>
      <c r="B32" s="10" t="s">
        <v>86</v>
      </c>
      <c r="C32" s="10" t="s">
        <v>87</v>
      </c>
      <c r="D32" s="11">
        <f>D33+D37</f>
        <v>2698000</v>
      </c>
      <c r="E32" s="11">
        <f>E33+E37</f>
        <v>1573700</v>
      </c>
      <c r="F32" s="11">
        <f>G32+H32</f>
        <v>1486164</v>
      </c>
      <c r="G32" s="11">
        <f>G33+G37</f>
        <v>13688</v>
      </c>
      <c r="H32" s="11">
        <f>H33+H37</f>
        <v>1472476</v>
      </c>
      <c r="I32" s="11">
        <f>I33+I37</f>
        <v>1433288</v>
      </c>
      <c r="J32" s="11">
        <f>J33+J37</f>
        <v>0</v>
      </c>
      <c r="K32" s="11">
        <f>F32-I32-J32</f>
        <v>52876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2548000</v>
      </c>
      <c r="E33" s="11">
        <f>+E34+E35+E36</f>
        <v>1470000</v>
      </c>
      <c r="F33" s="11">
        <f>G33+H33</f>
        <v>1334000</v>
      </c>
      <c r="G33" s="11">
        <f>+G34+G35+G36</f>
        <v>0</v>
      </c>
      <c r="H33" s="11">
        <f>+H34+H35+H36</f>
        <v>1334000</v>
      </c>
      <c r="I33" s="11">
        <f>+I34+I35+I36</f>
        <v>1334000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194</v>
      </c>
      <c r="B34" s="10" t="s">
        <v>92</v>
      </c>
      <c r="C34" s="10" t="s">
        <v>93</v>
      </c>
      <c r="D34" s="11">
        <v>1898000</v>
      </c>
      <c r="E34" s="11">
        <v>1019000</v>
      </c>
      <c r="F34" s="11">
        <f>G34+H34</f>
        <v>942000</v>
      </c>
      <c r="G34" s="11">
        <v>0</v>
      </c>
      <c r="H34" s="11">
        <v>942000</v>
      </c>
      <c r="I34" s="11">
        <v>942000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195</v>
      </c>
      <c r="B35" s="10" t="s">
        <v>95</v>
      </c>
      <c r="C35" s="10" t="s">
        <v>96</v>
      </c>
      <c r="D35" s="11">
        <v>40000</v>
      </c>
      <c r="E35" s="11">
        <v>21000</v>
      </c>
      <c r="F35" s="11">
        <f>G35+H35</f>
        <v>8000</v>
      </c>
      <c r="G35" s="11">
        <v>0</v>
      </c>
      <c r="H35" s="11">
        <v>8000</v>
      </c>
      <c r="I35" s="11">
        <v>8000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610000</v>
      </c>
      <c r="E36" s="11">
        <v>430000</v>
      </c>
      <c r="F36" s="11">
        <f>G36+H36</f>
        <v>384000</v>
      </c>
      <c r="G36" s="11">
        <v>0</v>
      </c>
      <c r="H36" s="11">
        <v>384000</v>
      </c>
      <c r="I36" s="11">
        <v>384000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196</v>
      </c>
      <c r="B37" s="10" t="s">
        <v>101</v>
      </c>
      <c r="C37" s="10" t="s">
        <v>102</v>
      </c>
      <c r="D37" s="11">
        <f>D38</f>
        <v>150000</v>
      </c>
      <c r="E37" s="11">
        <f>E38</f>
        <v>103700</v>
      </c>
      <c r="F37" s="11">
        <f>G37+H37</f>
        <v>152164</v>
      </c>
      <c r="G37" s="11">
        <f>G38</f>
        <v>13688</v>
      </c>
      <c r="H37" s="11">
        <f>H38</f>
        <v>138476</v>
      </c>
      <c r="I37" s="11">
        <f>I38</f>
        <v>99288</v>
      </c>
      <c r="J37" s="11">
        <f>J38</f>
        <v>0</v>
      </c>
      <c r="K37" s="11">
        <f>F37-I37-J37</f>
        <v>52876</v>
      </c>
    </row>
    <row r="38" spans="1:11" s="6" customFormat="1" ht="22.5" x14ac:dyDescent="0.25">
      <c r="A38" s="10" t="s">
        <v>197</v>
      </c>
      <c r="B38" s="10" t="s">
        <v>104</v>
      </c>
      <c r="C38" s="10" t="s">
        <v>105</v>
      </c>
      <c r="D38" s="11">
        <f>D39+D40</f>
        <v>150000</v>
      </c>
      <c r="E38" s="11">
        <f>E39+E40</f>
        <v>103700</v>
      </c>
      <c r="F38" s="11">
        <f>G38+H38</f>
        <v>152164</v>
      </c>
      <c r="G38" s="11">
        <f>G39+G40</f>
        <v>13688</v>
      </c>
      <c r="H38" s="11">
        <f>H39+H40</f>
        <v>138476</v>
      </c>
      <c r="I38" s="11">
        <f>I39+I40</f>
        <v>99288</v>
      </c>
      <c r="J38" s="11">
        <f>J39+J40</f>
        <v>0</v>
      </c>
      <c r="K38" s="11">
        <f>F38-I38-J38</f>
        <v>52876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110000</v>
      </c>
      <c r="E39" s="11">
        <v>91200</v>
      </c>
      <c r="F39" s="11">
        <f>G39+H39</f>
        <v>111417</v>
      </c>
      <c r="G39" s="11">
        <v>13614</v>
      </c>
      <c r="H39" s="11">
        <v>97803</v>
      </c>
      <c r="I39" s="11">
        <v>63839</v>
      </c>
      <c r="J39" s="11">
        <v>0</v>
      </c>
      <c r="K39" s="11">
        <f>F39-I39-J39</f>
        <v>47578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40000</v>
      </c>
      <c r="E40" s="11">
        <v>12500</v>
      </c>
      <c r="F40" s="11">
        <f>G40+H40</f>
        <v>40747</v>
      </c>
      <c r="G40" s="11">
        <v>74</v>
      </c>
      <c r="H40" s="11">
        <v>40673</v>
      </c>
      <c r="I40" s="11">
        <v>35449</v>
      </c>
      <c r="J40" s="11">
        <v>0</v>
      </c>
      <c r="K40" s="11">
        <f>F40-I40-J40</f>
        <v>5298</v>
      </c>
    </row>
    <row r="41" spans="1:11" s="6" customFormat="1" ht="22.5" x14ac:dyDescent="0.25">
      <c r="A41" s="10" t="s">
        <v>198</v>
      </c>
      <c r="B41" s="10" t="s">
        <v>113</v>
      </c>
      <c r="C41" s="10" t="s">
        <v>114</v>
      </c>
      <c r="D41" s="11">
        <f>D42</f>
        <v>5500</v>
      </c>
      <c r="E41" s="11">
        <f>E42</f>
        <v>5500</v>
      </c>
      <c r="F41" s="11">
        <f>G41+H41</f>
        <v>9246</v>
      </c>
      <c r="G41" s="11">
        <f>G42</f>
        <v>898</v>
      </c>
      <c r="H41" s="11">
        <f>H42</f>
        <v>8348</v>
      </c>
      <c r="I41" s="11">
        <f>I42</f>
        <v>7919</v>
      </c>
      <c r="J41" s="11">
        <f>J42</f>
        <v>0</v>
      </c>
      <c r="K41" s="11">
        <f>F41-I41-J41</f>
        <v>1327</v>
      </c>
    </row>
    <row r="42" spans="1:11" s="6" customFormat="1" x14ac:dyDescent="0.25">
      <c r="A42" s="10" t="s">
        <v>199</v>
      </c>
      <c r="B42" s="10" t="s">
        <v>116</v>
      </c>
      <c r="C42" s="10" t="s">
        <v>117</v>
      </c>
      <c r="D42" s="11">
        <f>D43</f>
        <v>5500</v>
      </c>
      <c r="E42" s="11">
        <f>E43</f>
        <v>5500</v>
      </c>
      <c r="F42" s="11">
        <f>G42+H42</f>
        <v>9246</v>
      </c>
      <c r="G42" s="11">
        <f>G43</f>
        <v>898</v>
      </c>
      <c r="H42" s="11">
        <f>H43</f>
        <v>8348</v>
      </c>
      <c r="I42" s="11">
        <f>I43</f>
        <v>7919</v>
      </c>
      <c r="J42" s="11">
        <f>J43</f>
        <v>0</v>
      </c>
      <c r="K42" s="11">
        <f>F42-I42-J42</f>
        <v>1327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5500</v>
      </c>
      <c r="E43" s="11">
        <v>5500</v>
      </c>
      <c r="F43" s="11">
        <f>G43+H43</f>
        <v>9246</v>
      </c>
      <c r="G43" s="11">
        <v>898</v>
      </c>
      <c r="H43" s="11">
        <v>8348</v>
      </c>
      <c r="I43" s="11">
        <v>7919</v>
      </c>
      <c r="J43" s="11">
        <v>0</v>
      </c>
      <c r="K43" s="11">
        <f>F43-I43-J43</f>
        <v>1327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326600</v>
      </c>
      <c r="E44" s="11">
        <f>E45+E49</f>
        <v>162720</v>
      </c>
      <c r="F44" s="11">
        <f>G44+H44</f>
        <v>328036</v>
      </c>
      <c r="G44" s="11">
        <f>G45+G49</f>
        <v>186688</v>
      </c>
      <c r="H44" s="11">
        <f>H45+H49</f>
        <v>141348</v>
      </c>
      <c r="I44" s="11">
        <f>I45+I49</f>
        <v>126401</v>
      </c>
      <c r="J44" s="11">
        <f>J45+J49</f>
        <v>0</v>
      </c>
      <c r="K44" s="11">
        <f>F44-I44-J44</f>
        <v>201635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6300</v>
      </c>
      <c r="E45" s="11">
        <f>E46</f>
        <v>6300</v>
      </c>
      <c r="F45" s="11">
        <f>G45+H45</f>
        <v>6330</v>
      </c>
      <c r="G45" s="11">
        <f>G46</f>
        <v>0</v>
      </c>
      <c r="H45" s="11">
        <f>H46</f>
        <v>6330</v>
      </c>
      <c r="I45" s="11">
        <f>I46</f>
        <v>3348</v>
      </c>
      <c r="J45" s="11">
        <f>J46</f>
        <v>0</v>
      </c>
      <c r="K45" s="11">
        <f>F45-I45-J45</f>
        <v>2982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6300</v>
      </c>
      <c r="E46" s="11">
        <f>+E47</f>
        <v>6300</v>
      </c>
      <c r="F46" s="11">
        <f>G46+H46</f>
        <v>6330</v>
      </c>
      <c r="G46" s="11">
        <f>+G47</f>
        <v>0</v>
      </c>
      <c r="H46" s="11">
        <f>+H47</f>
        <v>6330</v>
      </c>
      <c r="I46" s="11">
        <f>+I47</f>
        <v>3348</v>
      </c>
      <c r="J46" s="11">
        <f>+J47</f>
        <v>0</v>
      </c>
      <c r="K46" s="11">
        <f>F46-I46-J46</f>
        <v>2982</v>
      </c>
    </row>
    <row r="47" spans="1:11" s="6" customFormat="1" x14ac:dyDescent="0.25">
      <c r="A47" s="10" t="s">
        <v>200</v>
      </c>
      <c r="B47" s="10" t="s">
        <v>131</v>
      </c>
      <c r="C47" s="10" t="s">
        <v>132</v>
      </c>
      <c r="D47" s="11">
        <f>+D48</f>
        <v>6300</v>
      </c>
      <c r="E47" s="11">
        <f>+E48</f>
        <v>6300</v>
      </c>
      <c r="F47" s="11">
        <f>G47+H47</f>
        <v>6330</v>
      </c>
      <c r="G47" s="11">
        <f>+G48</f>
        <v>0</v>
      </c>
      <c r="H47" s="11">
        <f>+H48</f>
        <v>6330</v>
      </c>
      <c r="I47" s="11">
        <f>+I48</f>
        <v>3348</v>
      </c>
      <c r="J47" s="11">
        <f>+J48</f>
        <v>0</v>
      </c>
      <c r="K47" s="11">
        <f>F47-I47-J47</f>
        <v>2982</v>
      </c>
    </row>
    <row r="48" spans="1:11" s="6" customFormat="1" ht="22.5" x14ac:dyDescent="0.25">
      <c r="A48" s="10" t="s">
        <v>201</v>
      </c>
      <c r="B48" s="10" t="s">
        <v>134</v>
      </c>
      <c r="C48" s="10" t="s">
        <v>135</v>
      </c>
      <c r="D48" s="11">
        <v>6300</v>
      </c>
      <c r="E48" s="11">
        <v>6300</v>
      </c>
      <c r="F48" s="11">
        <f>G48+H48</f>
        <v>6330</v>
      </c>
      <c r="G48" s="11">
        <v>0</v>
      </c>
      <c r="H48" s="11">
        <v>6330</v>
      </c>
      <c r="I48" s="11">
        <v>3348</v>
      </c>
      <c r="J48" s="11">
        <v>0</v>
      </c>
      <c r="K48" s="11">
        <f>F48-I48-J48</f>
        <v>2982</v>
      </c>
    </row>
    <row r="49" spans="1:12" s="6" customFormat="1" ht="22.5" x14ac:dyDescent="0.25">
      <c r="A49" s="10" t="s">
        <v>202</v>
      </c>
      <c r="B49" s="10" t="s">
        <v>137</v>
      </c>
      <c r="C49" s="10" t="s">
        <v>138</v>
      </c>
      <c r="D49" s="11">
        <f>+D50+D53</f>
        <v>320300</v>
      </c>
      <c r="E49" s="11">
        <f>+E50+E53</f>
        <v>156420</v>
      </c>
      <c r="F49" s="11">
        <f>G49+H49</f>
        <v>321706</v>
      </c>
      <c r="G49" s="11">
        <f>+G50+G53</f>
        <v>186688</v>
      </c>
      <c r="H49" s="11">
        <f>+H50+H53</f>
        <v>135018</v>
      </c>
      <c r="I49" s="11">
        <f>+I50+I53</f>
        <v>123053</v>
      </c>
      <c r="J49" s="11">
        <f>+J50+J53</f>
        <v>0</v>
      </c>
      <c r="K49" s="11">
        <f>F49-I49-J49</f>
        <v>198653</v>
      </c>
    </row>
    <row r="50" spans="1:12" s="6" customFormat="1" ht="22.5" x14ac:dyDescent="0.25">
      <c r="A50" s="10" t="s">
        <v>203</v>
      </c>
      <c r="B50" s="10" t="s">
        <v>140</v>
      </c>
      <c r="C50" s="10" t="s">
        <v>141</v>
      </c>
      <c r="D50" s="11">
        <f>D51</f>
        <v>190000</v>
      </c>
      <c r="E50" s="11">
        <f>E51</f>
        <v>110120</v>
      </c>
      <c r="F50" s="11">
        <f>G50+H50</f>
        <v>191429</v>
      </c>
      <c r="G50" s="11">
        <f>G51</f>
        <v>178067</v>
      </c>
      <c r="H50" s="11">
        <f>H51</f>
        <v>13362</v>
      </c>
      <c r="I50" s="11">
        <f>I51</f>
        <v>39366</v>
      </c>
      <c r="J50" s="11">
        <f>J51</f>
        <v>0</v>
      </c>
      <c r="K50" s="11">
        <f>F50-I50-J50</f>
        <v>152063</v>
      </c>
    </row>
    <row r="51" spans="1:12" s="6" customFormat="1" ht="22.5" x14ac:dyDescent="0.25">
      <c r="A51" s="10" t="s">
        <v>204</v>
      </c>
      <c r="B51" s="10" t="s">
        <v>143</v>
      </c>
      <c r="C51" s="10" t="s">
        <v>144</v>
      </c>
      <c r="D51" s="11">
        <f>D52</f>
        <v>190000</v>
      </c>
      <c r="E51" s="11">
        <f>E52</f>
        <v>110120</v>
      </c>
      <c r="F51" s="11">
        <f>G51+H51</f>
        <v>191429</v>
      </c>
      <c r="G51" s="11">
        <f>G52</f>
        <v>178067</v>
      </c>
      <c r="H51" s="11">
        <f>H52</f>
        <v>13362</v>
      </c>
      <c r="I51" s="11">
        <f>I52</f>
        <v>39366</v>
      </c>
      <c r="J51" s="11">
        <f>J52</f>
        <v>0</v>
      </c>
      <c r="K51" s="11">
        <f>F51-I51-J51</f>
        <v>152063</v>
      </c>
    </row>
    <row r="52" spans="1:12" s="6" customFormat="1" ht="22.5" x14ac:dyDescent="0.25">
      <c r="A52" s="10" t="s">
        <v>139</v>
      </c>
      <c r="B52" s="10" t="s">
        <v>146</v>
      </c>
      <c r="C52" s="10" t="s">
        <v>147</v>
      </c>
      <c r="D52" s="11">
        <v>190000</v>
      </c>
      <c r="E52" s="11">
        <v>110120</v>
      </c>
      <c r="F52" s="11">
        <f>G52+H52</f>
        <v>191429</v>
      </c>
      <c r="G52" s="11">
        <v>178067</v>
      </c>
      <c r="H52" s="11">
        <v>13362</v>
      </c>
      <c r="I52" s="11">
        <v>39366</v>
      </c>
      <c r="J52" s="11">
        <v>0</v>
      </c>
      <c r="K52" s="11">
        <f>F52-I52-J52</f>
        <v>152063</v>
      </c>
    </row>
    <row r="53" spans="1:12" s="6" customFormat="1" ht="33" x14ac:dyDescent="0.25">
      <c r="A53" s="10" t="s">
        <v>205</v>
      </c>
      <c r="B53" s="10" t="s">
        <v>149</v>
      </c>
      <c r="C53" s="10" t="s">
        <v>150</v>
      </c>
      <c r="D53" s="11">
        <f>+D54</f>
        <v>130300</v>
      </c>
      <c r="E53" s="11">
        <f>+E54</f>
        <v>46300</v>
      </c>
      <c r="F53" s="11">
        <f>G53+H53</f>
        <v>130277</v>
      </c>
      <c r="G53" s="11">
        <f>+G54</f>
        <v>8621</v>
      </c>
      <c r="H53" s="11">
        <f>+H54</f>
        <v>121656</v>
      </c>
      <c r="I53" s="11">
        <f>+I54</f>
        <v>83687</v>
      </c>
      <c r="J53" s="11">
        <f>+J54</f>
        <v>0</v>
      </c>
      <c r="K53" s="11">
        <f>F53-I53-J53</f>
        <v>46590</v>
      </c>
    </row>
    <row r="54" spans="1:12" s="6" customFormat="1" x14ac:dyDescent="0.25">
      <c r="A54" s="10" t="s">
        <v>206</v>
      </c>
      <c r="B54" s="10" t="s">
        <v>152</v>
      </c>
      <c r="C54" s="10" t="s">
        <v>153</v>
      </c>
      <c r="D54" s="11">
        <v>130300</v>
      </c>
      <c r="E54" s="11">
        <v>46300</v>
      </c>
      <c r="F54" s="11">
        <f>G54+H54</f>
        <v>130277</v>
      </c>
      <c r="G54" s="11">
        <v>8621</v>
      </c>
      <c r="H54" s="11">
        <v>121656</v>
      </c>
      <c r="I54" s="11">
        <v>83687</v>
      </c>
      <c r="J54" s="11">
        <v>0</v>
      </c>
      <c r="K54" s="11">
        <f>F54-I54-J54</f>
        <v>46590</v>
      </c>
    </row>
    <row r="55" spans="1:12" s="6" customFormat="1" x14ac:dyDescent="0.25">
      <c r="A55" s="10" t="s">
        <v>207</v>
      </c>
      <c r="B55" s="10" t="s">
        <v>164</v>
      </c>
      <c r="C55" s="10" t="s">
        <v>165</v>
      </c>
      <c r="D55" s="11">
        <f>D56</f>
        <v>0</v>
      </c>
      <c r="E55" s="11">
        <f>E56</f>
        <v>0</v>
      </c>
      <c r="F55" s="11">
        <f>G55+H55</f>
        <v>16412</v>
      </c>
      <c r="G55" s="11">
        <f>G56</f>
        <v>0</v>
      </c>
      <c r="H55" s="11">
        <f>H56</f>
        <v>16412</v>
      </c>
      <c r="I55" s="11">
        <f>I56</f>
        <v>16412</v>
      </c>
      <c r="J55" s="11">
        <f>J56</f>
        <v>0</v>
      </c>
      <c r="K55" s="11">
        <f>F55-I55-J55</f>
        <v>0</v>
      </c>
    </row>
    <row r="56" spans="1:12" s="6" customFormat="1" ht="22.5" x14ac:dyDescent="0.25">
      <c r="A56" s="10" t="s">
        <v>208</v>
      </c>
      <c r="B56" s="10" t="s">
        <v>167</v>
      </c>
      <c r="C56" s="10" t="s">
        <v>168</v>
      </c>
      <c r="D56" s="11">
        <f>D57</f>
        <v>0</v>
      </c>
      <c r="E56" s="11">
        <f>E57</f>
        <v>0</v>
      </c>
      <c r="F56" s="11">
        <f>G56+H56</f>
        <v>16412</v>
      </c>
      <c r="G56" s="11">
        <f>G57</f>
        <v>0</v>
      </c>
      <c r="H56" s="11">
        <f>H57</f>
        <v>16412</v>
      </c>
      <c r="I56" s="11">
        <f>I57</f>
        <v>16412</v>
      </c>
      <c r="J56" s="11">
        <f>J57</f>
        <v>0</v>
      </c>
      <c r="K56" s="11">
        <f>F56-I56-J56</f>
        <v>0</v>
      </c>
    </row>
    <row r="57" spans="1:12" s="6" customFormat="1" ht="96" x14ac:dyDescent="0.25">
      <c r="A57" s="10" t="s">
        <v>209</v>
      </c>
      <c r="B57" s="10" t="s">
        <v>170</v>
      </c>
      <c r="C57" s="10" t="s">
        <v>171</v>
      </c>
      <c r="D57" s="11">
        <f>+D58</f>
        <v>0</v>
      </c>
      <c r="E57" s="11">
        <f>+E58</f>
        <v>0</v>
      </c>
      <c r="F57" s="11">
        <f>G57+H57</f>
        <v>16412</v>
      </c>
      <c r="G57" s="11">
        <f>+G58</f>
        <v>0</v>
      </c>
      <c r="H57" s="11">
        <f>+H58</f>
        <v>16412</v>
      </c>
      <c r="I57" s="11">
        <f>+I58</f>
        <v>16412</v>
      </c>
      <c r="J57" s="11">
        <f>+J58</f>
        <v>0</v>
      </c>
      <c r="K57" s="11">
        <f>F57-I57-J57</f>
        <v>0</v>
      </c>
    </row>
    <row r="58" spans="1:12" s="6" customFormat="1" ht="43.5" x14ac:dyDescent="0.25">
      <c r="A58" s="10" t="s">
        <v>154</v>
      </c>
      <c r="B58" s="10" t="s">
        <v>173</v>
      </c>
      <c r="C58" s="10" t="s">
        <v>174</v>
      </c>
      <c r="D58" s="11">
        <v>0</v>
      </c>
      <c r="E58" s="11">
        <v>0</v>
      </c>
      <c r="F58" s="11">
        <f>G58+H58</f>
        <v>16412</v>
      </c>
      <c r="G58" s="11">
        <v>0</v>
      </c>
      <c r="H58" s="11">
        <v>16412</v>
      </c>
      <c r="I58" s="11">
        <v>16412</v>
      </c>
      <c r="J58" s="11">
        <v>0</v>
      </c>
      <c r="K58" s="11">
        <f>F58-I58-J58</f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</row>
    <row r="60" spans="1:12" x14ac:dyDescent="0.25">
      <c r="A60" s="13" t="s">
        <v>184</v>
      </c>
      <c r="B60" s="13"/>
      <c r="C60" s="13"/>
      <c r="D60" s="13"/>
      <c r="E60" s="13"/>
      <c r="F60" s="13"/>
      <c r="G60" s="13"/>
      <c r="H60" s="13"/>
      <c r="I60" s="13" t="s">
        <v>186</v>
      </c>
      <c r="J60" s="13"/>
      <c r="K60" s="13"/>
      <c r="L60" s="13"/>
    </row>
    <row r="61" spans="1:12" x14ac:dyDescent="0.25">
      <c r="A61" s="3" t="s">
        <v>185</v>
      </c>
      <c r="B61" s="3"/>
      <c r="C61" s="3"/>
      <c r="D61" s="3"/>
      <c r="E61" s="3"/>
      <c r="F61" s="3"/>
      <c r="G61" s="3"/>
      <c r="H61" s="3"/>
      <c r="I61" s="3" t="s">
        <v>187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2">
    <mergeCell ref="A60:D60"/>
    <mergeCell ref="A61:D61"/>
    <mergeCell ref="E60:H60"/>
    <mergeCell ref="E61:H61"/>
    <mergeCell ref="I60:L60"/>
    <mergeCell ref="I61:L6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9701-0ECC-42E8-9E13-C9EB12581E43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+D12+D15</f>
        <v>523415</v>
      </c>
      <c r="E11" s="11">
        <f>+E12+E15</f>
        <v>523415</v>
      </c>
      <c r="F11" s="11">
        <f>G11+H11</f>
        <v>47413</v>
      </c>
      <c r="G11" s="11">
        <f>+G12+G15</f>
        <v>0</v>
      </c>
      <c r="H11" s="11">
        <f>+H12+H15</f>
        <v>47413</v>
      </c>
      <c r="I11" s="11">
        <f>+I12+I15</f>
        <v>47413</v>
      </c>
      <c r="J11" s="11">
        <f>+J12+J15</f>
        <v>0</v>
      </c>
      <c r="K11" s="11">
        <f>F11-I11-J11</f>
        <v>0</v>
      </c>
    </row>
    <row r="12" spans="1:11" s="6" customFormat="1" ht="22.5" x14ac:dyDescent="0.25">
      <c r="A12" s="10" t="s">
        <v>70</v>
      </c>
      <c r="B12" s="10" t="s">
        <v>155</v>
      </c>
      <c r="C12" s="10" t="s">
        <v>156</v>
      </c>
      <c r="D12" s="11">
        <f>D13</f>
        <v>0</v>
      </c>
      <c r="E12" s="11">
        <f>E13</f>
        <v>0</v>
      </c>
      <c r="F12" s="11">
        <f>G12+H12</f>
        <v>17409</v>
      </c>
      <c r="G12" s="11">
        <f>G13</f>
        <v>0</v>
      </c>
      <c r="H12" s="11">
        <f>H13</f>
        <v>17409</v>
      </c>
      <c r="I12" s="11">
        <f>I13</f>
        <v>17409</v>
      </c>
      <c r="J12" s="11">
        <f>J13</f>
        <v>0</v>
      </c>
      <c r="K12" s="11">
        <f>F12-I12-J12</f>
        <v>0</v>
      </c>
    </row>
    <row r="13" spans="1:11" s="6" customFormat="1" ht="43.5" x14ac:dyDescent="0.25">
      <c r="A13" s="10" t="s">
        <v>73</v>
      </c>
      <c r="B13" s="10" t="s">
        <v>158</v>
      </c>
      <c r="C13" s="10" t="s">
        <v>159</v>
      </c>
      <c r="D13" s="11">
        <f>+D14</f>
        <v>0</v>
      </c>
      <c r="E13" s="11">
        <f>+E14</f>
        <v>0</v>
      </c>
      <c r="F13" s="11">
        <f>G13+H13</f>
        <v>17409</v>
      </c>
      <c r="G13" s="11">
        <f>+G14</f>
        <v>0</v>
      </c>
      <c r="H13" s="11">
        <f>+H14</f>
        <v>17409</v>
      </c>
      <c r="I13" s="11">
        <f>+I14</f>
        <v>17409</v>
      </c>
      <c r="J13" s="11">
        <f>+J14</f>
        <v>0</v>
      </c>
      <c r="K13" s="11">
        <f>F13-I13-J13</f>
        <v>0</v>
      </c>
    </row>
    <row r="14" spans="1:11" s="6" customFormat="1" ht="33" x14ac:dyDescent="0.25">
      <c r="A14" s="10" t="s">
        <v>79</v>
      </c>
      <c r="B14" s="10" t="s">
        <v>161</v>
      </c>
      <c r="C14" s="10" t="s">
        <v>162</v>
      </c>
      <c r="D14" s="11">
        <v>0</v>
      </c>
      <c r="E14" s="11">
        <v>0</v>
      </c>
      <c r="F14" s="11">
        <f>G14+H14</f>
        <v>17409</v>
      </c>
      <c r="G14" s="11">
        <v>0</v>
      </c>
      <c r="H14" s="11">
        <v>17409</v>
      </c>
      <c r="I14" s="11">
        <v>17409</v>
      </c>
      <c r="J14" s="11">
        <v>0</v>
      </c>
      <c r="K14" s="11">
        <f>F14-I14-J14</f>
        <v>0</v>
      </c>
    </row>
    <row r="15" spans="1:11" s="6" customFormat="1" x14ac:dyDescent="0.25">
      <c r="A15" s="10" t="s">
        <v>91</v>
      </c>
      <c r="B15" s="10" t="s">
        <v>164</v>
      </c>
      <c r="C15" s="10" t="s">
        <v>165</v>
      </c>
      <c r="D15" s="11">
        <f>D16</f>
        <v>523415</v>
      </c>
      <c r="E15" s="11">
        <f>E16</f>
        <v>523415</v>
      </c>
      <c r="F15" s="11">
        <f>G15+H15</f>
        <v>30004</v>
      </c>
      <c r="G15" s="11">
        <f>G16</f>
        <v>0</v>
      </c>
      <c r="H15" s="11">
        <f>H16</f>
        <v>30004</v>
      </c>
      <c r="I15" s="11">
        <f>I16</f>
        <v>30004</v>
      </c>
      <c r="J15" s="11">
        <f>J16</f>
        <v>0</v>
      </c>
      <c r="K15" s="11">
        <f>F15-I15-J15</f>
        <v>0</v>
      </c>
    </row>
    <row r="16" spans="1:11" s="6" customFormat="1" ht="22.5" x14ac:dyDescent="0.25">
      <c r="A16" s="10" t="s">
        <v>195</v>
      </c>
      <c r="B16" s="10" t="s">
        <v>167</v>
      </c>
      <c r="C16" s="10" t="s">
        <v>168</v>
      </c>
      <c r="D16" s="11">
        <f>D17</f>
        <v>523415</v>
      </c>
      <c r="E16" s="11">
        <f>E17</f>
        <v>523415</v>
      </c>
      <c r="F16" s="11">
        <f>G16+H16</f>
        <v>30004</v>
      </c>
      <c r="G16" s="11">
        <f>G17</f>
        <v>0</v>
      </c>
      <c r="H16" s="11">
        <f>H17</f>
        <v>30004</v>
      </c>
      <c r="I16" s="11">
        <f>I17</f>
        <v>30004</v>
      </c>
      <c r="J16" s="11">
        <f>J17</f>
        <v>0</v>
      </c>
      <c r="K16" s="11">
        <f>F16-I16-J16</f>
        <v>0</v>
      </c>
    </row>
    <row r="17" spans="1:12" s="6" customFormat="1" ht="96" x14ac:dyDescent="0.25">
      <c r="A17" s="10" t="s">
        <v>94</v>
      </c>
      <c r="B17" s="10" t="s">
        <v>170</v>
      </c>
      <c r="C17" s="10" t="s">
        <v>171</v>
      </c>
      <c r="D17" s="11">
        <f>+D18</f>
        <v>523415</v>
      </c>
      <c r="E17" s="11">
        <f>+E18</f>
        <v>523415</v>
      </c>
      <c r="F17" s="11">
        <f>G17+H17</f>
        <v>30004</v>
      </c>
      <c r="G17" s="11">
        <f>+G18</f>
        <v>0</v>
      </c>
      <c r="H17" s="11">
        <f>+H18</f>
        <v>30004</v>
      </c>
      <c r="I17" s="11">
        <f>+I18</f>
        <v>30004</v>
      </c>
      <c r="J17" s="11">
        <f>+J18</f>
        <v>0</v>
      </c>
      <c r="K17" s="11">
        <f>F17-I17-J17</f>
        <v>0</v>
      </c>
    </row>
    <row r="18" spans="1:12" s="6" customFormat="1" ht="33" x14ac:dyDescent="0.25">
      <c r="A18" s="10" t="s">
        <v>212</v>
      </c>
      <c r="B18" s="10" t="s">
        <v>176</v>
      </c>
      <c r="C18" s="10" t="s">
        <v>177</v>
      </c>
      <c r="D18" s="11">
        <f>D19+D20</f>
        <v>523415</v>
      </c>
      <c r="E18" s="11">
        <f>E19+E20</f>
        <v>523415</v>
      </c>
      <c r="F18" s="11">
        <f>G18+H18</f>
        <v>30004</v>
      </c>
      <c r="G18" s="11">
        <f>G19+G20</f>
        <v>0</v>
      </c>
      <c r="H18" s="11">
        <f>H19+H20</f>
        <v>30004</v>
      </c>
      <c r="I18" s="11">
        <f>I19+I20</f>
        <v>30004</v>
      </c>
      <c r="J18" s="11">
        <f>J19+J20</f>
        <v>0</v>
      </c>
      <c r="K18" s="11">
        <f>F18-I18-J18</f>
        <v>0</v>
      </c>
    </row>
    <row r="19" spans="1:12" s="6" customFormat="1" x14ac:dyDescent="0.25">
      <c r="A19" s="10" t="s">
        <v>213</v>
      </c>
      <c r="B19" s="10" t="s">
        <v>179</v>
      </c>
      <c r="C19" s="10" t="s">
        <v>180</v>
      </c>
      <c r="D19" s="11">
        <v>439843</v>
      </c>
      <c r="E19" s="11">
        <v>439843</v>
      </c>
      <c r="F19" s="11">
        <f>G19+H19</f>
        <v>25213</v>
      </c>
      <c r="G19" s="11">
        <v>0</v>
      </c>
      <c r="H19" s="11">
        <v>25213</v>
      </c>
      <c r="I19" s="11">
        <v>25213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214</v>
      </c>
      <c r="B20" s="10" t="s">
        <v>182</v>
      </c>
      <c r="C20" s="10" t="s">
        <v>183</v>
      </c>
      <c r="D20" s="11">
        <v>83572</v>
      </c>
      <c r="E20" s="11">
        <v>83572</v>
      </c>
      <c r="F20" s="11">
        <f>G20+H20</f>
        <v>4791</v>
      </c>
      <c r="G20" s="11">
        <v>0</v>
      </c>
      <c r="H20" s="11">
        <v>4791</v>
      </c>
      <c r="I20" s="11">
        <v>4791</v>
      </c>
      <c r="J20" s="11">
        <v>0</v>
      </c>
      <c r="K20" s="11">
        <f>F20-I20-J20</f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184</v>
      </c>
      <c r="B22" s="13"/>
      <c r="C22" s="13"/>
      <c r="D22" s="13"/>
      <c r="E22" s="13"/>
      <c r="F22" s="13"/>
      <c r="G22" s="13"/>
      <c r="H22" s="13"/>
      <c r="I22" s="13" t="s">
        <v>186</v>
      </c>
      <c r="J22" s="13"/>
      <c r="K22" s="13"/>
      <c r="L22" s="13"/>
    </row>
    <row r="23" spans="1:12" x14ac:dyDescent="0.25">
      <c r="A23" s="3" t="s">
        <v>185</v>
      </c>
      <c r="B23" s="3"/>
      <c r="C23" s="3"/>
      <c r="D23" s="3"/>
      <c r="E23" s="3"/>
      <c r="F23" s="3"/>
      <c r="G23" s="3"/>
      <c r="H23" s="3"/>
      <c r="I23" s="3" t="s">
        <v>187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2026-02-16T13:07:56Z</dcterms:created>
  <dcterms:modified xsi:type="dcterms:W3CDTF">2026-02-16T13:08:04Z</dcterms:modified>
</cp:coreProperties>
</file>