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0.09\"/>
    </mc:Choice>
  </mc:AlternateContent>
  <xr:revisionPtr revIDLastSave="0" documentId="8_{831A26B9-E241-4740-9E21-4858BC6D1EFE}" xr6:coauthVersionLast="47" xr6:coauthVersionMax="47" xr10:uidLastSave="{00000000-0000-0000-0000-000000000000}"/>
  <bookViews>
    <workbookView xWindow="-120" yWindow="-120" windowWidth="21840" windowHeight="13140" xr2:uid="{D2861E6D-0AB7-41E7-99B9-4B892BB833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K14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 s="1"/>
  <c r="L17" i="1"/>
  <c r="K18" i="1"/>
  <c r="G20" i="1"/>
  <c r="D21" i="1"/>
  <c r="E21" i="1"/>
  <c r="E20" i="1" s="1"/>
  <c r="F21" i="1"/>
  <c r="F20" i="1" s="1"/>
  <c r="G21" i="1"/>
  <c r="H21" i="1"/>
  <c r="I21" i="1"/>
  <c r="I20" i="1" s="1"/>
  <c r="J21" i="1"/>
  <c r="K21" i="1" s="1"/>
  <c r="L21" i="1"/>
  <c r="K22" i="1"/>
  <c r="D23" i="1"/>
  <c r="D20" i="1" s="1"/>
  <c r="D19" i="1" s="1"/>
  <c r="E23" i="1"/>
  <c r="F23" i="1"/>
  <c r="G23" i="1"/>
  <c r="H23" i="1"/>
  <c r="H20" i="1" s="1"/>
  <c r="H19" i="1" s="1"/>
  <c r="I23" i="1"/>
  <c r="K23" i="1" s="1"/>
  <c r="J23" i="1"/>
  <c r="L23" i="1"/>
  <c r="L20" i="1" s="1"/>
  <c r="L19" i="1" s="1"/>
  <c r="K24" i="1"/>
  <c r="D25" i="1"/>
  <c r="E25" i="1"/>
  <c r="F25" i="1"/>
  <c r="G25" i="1"/>
  <c r="H25" i="1"/>
  <c r="I25" i="1"/>
  <c r="J25" i="1"/>
  <c r="K25" i="1" s="1"/>
  <c r="L25" i="1"/>
  <c r="K26" i="1"/>
  <c r="D27" i="1"/>
  <c r="E27" i="1"/>
  <c r="H27" i="1"/>
  <c r="I27" i="1"/>
  <c r="L27" i="1"/>
  <c r="D28" i="1"/>
  <c r="E28" i="1"/>
  <c r="F28" i="1"/>
  <c r="F27" i="1" s="1"/>
  <c r="G28" i="1"/>
  <c r="G27" i="1" s="1"/>
  <c r="H28" i="1"/>
  <c r="I28" i="1"/>
  <c r="J28" i="1"/>
  <c r="J27" i="1" s="1"/>
  <c r="K28" i="1"/>
  <c r="L28" i="1"/>
  <c r="K29" i="1"/>
  <c r="K30" i="1"/>
  <c r="K31" i="1"/>
  <c r="D32" i="1"/>
  <c r="G32" i="1"/>
  <c r="H32" i="1"/>
  <c r="L32" i="1"/>
  <c r="D33" i="1"/>
  <c r="E33" i="1"/>
  <c r="E32" i="1" s="1"/>
  <c r="F33" i="1"/>
  <c r="F32" i="1" s="1"/>
  <c r="G33" i="1"/>
  <c r="H33" i="1"/>
  <c r="I33" i="1"/>
  <c r="I32" i="1" s="1"/>
  <c r="J33" i="1"/>
  <c r="K33" i="1" s="1"/>
  <c r="L33" i="1"/>
  <c r="K34" i="1"/>
  <c r="D36" i="1"/>
  <c r="E36" i="1"/>
  <c r="F36" i="1"/>
  <c r="G36" i="1"/>
  <c r="H36" i="1"/>
  <c r="I36" i="1"/>
  <c r="J36" i="1"/>
  <c r="K36" i="1"/>
  <c r="L36" i="1"/>
  <c r="K37" i="1"/>
  <c r="K38" i="1"/>
  <c r="D39" i="1"/>
  <c r="D35" i="1" s="1"/>
  <c r="E39" i="1"/>
  <c r="E35" i="1" s="1"/>
  <c r="H39" i="1"/>
  <c r="H35" i="1" s="1"/>
  <c r="I39" i="1"/>
  <c r="I35" i="1" s="1"/>
  <c r="L39" i="1"/>
  <c r="L35" i="1" s="1"/>
  <c r="D40" i="1"/>
  <c r="E40" i="1"/>
  <c r="F40" i="1"/>
  <c r="F39" i="1" s="1"/>
  <c r="G40" i="1"/>
  <c r="G39" i="1" s="1"/>
  <c r="H40" i="1"/>
  <c r="I40" i="1"/>
  <c r="J40" i="1"/>
  <c r="J39" i="1" s="1"/>
  <c r="K40" i="1"/>
  <c r="L40" i="1"/>
  <c r="K41" i="1"/>
  <c r="D43" i="1"/>
  <c r="D42" i="1" s="1"/>
  <c r="E43" i="1"/>
  <c r="H43" i="1"/>
  <c r="H42" i="1" s="1"/>
  <c r="I43" i="1"/>
  <c r="L43" i="1"/>
  <c r="L42" i="1" s="1"/>
  <c r="D44" i="1"/>
  <c r="E44" i="1"/>
  <c r="F44" i="1"/>
  <c r="F43" i="1" s="1"/>
  <c r="F42" i="1" s="1"/>
  <c r="G44" i="1"/>
  <c r="G43" i="1" s="1"/>
  <c r="G42" i="1" s="1"/>
  <c r="H44" i="1"/>
  <c r="I44" i="1"/>
  <c r="J44" i="1"/>
  <c r="J43" i="1" s="1"/>
  <c r="J42" i="1" s="1"/>
  <c r="K44" i="1"/>
  <c r="L44" i="1"/>
  <c r="K45" i="1"/>
  <c r="D46" i="1"/>
  <c r="E46" i="1"/>
  <c r="E42" i="1" s="1"/>
  <c r="F46" i="1"/>
  <c r="G46" i="1"/>
  <c r="H46" i="1"/>
  <c r="I46" i="1"/>
  <c r="K46" i="1" s="1"/>
  <c r="J46" i="1"/>
  <c r="L46" i="1"/>
  <c r="K47" i="1"/>
  <c r="K48" i="1"/>
  <c r="K49" i="1"/>
  <c r="K50" i="1"/>
  <c r="K27" i="1" l="1"/>
  <c r="I19" i="1"/>
  <c r="K20" i="1"/>
  <c r="H12" i="1"/>
  <c r="K43" i="1"/>
  <c r="F19" i="1"/>
  <c r="F12" i="1" s="1"/>
  <c r="E19" i="1"/>
  <c r="D12" i="1"/>
  <c r="G35" i="1"/>
  <c r="L12" i="1"/>
  <c r="J35" i="1"/>
  <c r="K35" i="1" s="1"/>
  <c r="F35" i="1"/>
  <c r="G19" i="1"/>
  <c r="G12" i="1" s="1"/>
  <c r="E12" i="1"/>
  <c r="I42" i="1"/>
  <c r="K42" i="1" s="1"/>
  <c r="K39" i="1"/>
  <c r="J32" i="1"/>
  <c r="K32" i="1" s="1"/>
  <c r="J20" i="1"/>
  <c r="J19" i="1" s="1"/>
  <c r="J12" i="1" s="1"/>
  <c r="I13" i="1"/>
  <c r="K13" i="1" l="1"/>
  <c r="I12" i="1"/>
  <c r="K12" i="1" s="1"/>
  <c r="K19" i="1"/>
</calcChain>
</file>

<file path=xl/sharedStrings.xml><?xml version="1.0" encoding="utf-8"?>
<sst xmlns="http://schemas.openxmlformats.org/spreadsheetml/2006/main" count="141" uniqueCount="139">
  <si>
    <t>CENTRALIZAT</t>
  </si>
  <si>
    <t xml:space="preserve"> Anexa 13</t>
  </si>
  <si>
    <t>Cont de executie - Cheltuieli - Bugetul local</t>
  </si>
  <si>
    <t>Trimestrul: 3, Anul: 2025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</si>
  <si>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</si>
  <si>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</si>
  <si>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</si>
  <si>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</si>
  <si>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</si>
  <si>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</si>
  <si>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</si>
  <si>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</si>
  <si>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</si>
  <si>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</si>
  <si>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</si>
  <si>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</si>
  <si>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</si>
  <si>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</si>
  <si>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</si>
  <si>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</si>
  <si>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</si>
  <si>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</si>
  <si>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</si>
  <si>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</si>
  <si>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</si>
  <si>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</si>
  <si>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</si>
  <si>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</si>
  <si>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</si>
  <si>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</si>
  <si>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</si>
  <si>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</si>
  <si>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</si>
  <si>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</si>
  <si>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</si>
  <si>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</si>
  <si>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</si>
  <si>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</si>
  <si>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</si>
  <si>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</si>
  <si>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</si>
  <si>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</si>
  <si>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</si>
  <si>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</si>
  <si>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</si>
  <si>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</si>
  <si>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</si>
  <si>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</si>
  <si>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</si>
  <si>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</si>
  <si>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</si>
  <si>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</si>
  <si>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</si>
  <si>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</si>
  <si>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</si>
  <si>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</si>
  <si>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</si>
  <si>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49</t>
  </si>
  <si>
    <t>Sanatate (cod 66.02.06+66.02.08+66.02.50)</t>
  </si>
  <si>
    <t>66.02</t>
  </si>
  <si>
    <t>61</t>
  </si>
  <si>
    <t>Servicii de sanatate publica</t>
  </si>
  <si>
    <t>66.02.08</t>
  </si>
  <si>
    <t>64</t>
  </si>
  <si>
    <t>Cultura, recreere si religie (cod 67.02.03+67.02.05+67.02.06+67.02.50)</t>
  </si>
  <si>
    <t>67.02</t>
  </si>
  <si>
    <t>65</t>
  </si>
  <si>
    <t>Servicii culturale (cod 67.02.03.02 la 67.02.03.08+67.02.03.12+67.02.03.30)</t>
  </si>
  <si>
    <t>67.02.03</t>
  </si>
  <si>
    <t>66</t>
  </si>
  <si>
    <t>Biblioteci publice comunale, orasenesti, municipale</t>
  </si>
  <si>
    <t>67.02.03.02</t>
  </si>
  <si>
    <t>71</t>
  </si>
  <si>
    <t>Camine culturale</t>
  </si>
  <si>
    <t>67.02.03.07</t>
  </si>
  <si>
    <t>81</t>
  </si>
  <si>
    <t>Alte servicii in domeniile culturii, recreerii si religiei</t>
  </si>
  <si>
    <t>67.02.50</t>
  </si>
  <si>
    <t>82</t>
  </si>
  <si>
    <t>Asigurari si asistenta sociala (cod 68.02.04+68.02.05+68.02.06+68.02.10+68.02.11+68.02.12+68.02.15+68.02.50)</t>
  </si>
  <si>
    <t>68.02</t>
  </si>
  <si>
    <t>84</t>
  </si>
  <si>
    <t>Asistenta sociala in caz de boli si invaliditati (cod 68.02.05.02)</t>
  </si>
  <si>
    <t>68.02.05</t>
  </si>
  <si>
    <t>85</t>
  </si>
  <si>
    <t>Asistenta sociala  in  caz de invaliditate</t>
  </si>
  <si>
    <t>68.02.05.02</t>
  </si>
  <si>
    <t>97</t>
  </si>
  <si>
    <t>Partea a IV-a  SERVICII SI DEZVOLTARE PUBLICA, LOCUINTE, MEDIU SI APE (cod 70.02+74.02)</t>
  </si>
  <si>
    <t>69.02</t>
  </si>
  <si>
    <t>98</t>
  </si>
  <si>
    <t>Locuinte, servicii si dezvoltare publica (cod 70.02.03+70.02.05 la 70.02.07+70.02.50)</t>
  </si>
  <si>
    <t>70.02</t>
  </si>
  <si>
    <t>106</t>
  </si>
  <si>
    <t>Iluminat public si electrificari rurale</t>
  </si>
  <si>
    <t>70.02.06</t>
  </si>
  <si>
    <t>108</t>
  </si>
  <si>
    <t xml:space="preserve">Alte servicii in domeniile locuintelor, serviciilor si dezvoltarii comunale </t>
  </si>
  <si>
    <t>70.02.50</t>
  </si>
  <si>
    <t>109</t>
  </si>
  <si>
    <t>Protectia mediului   (cod 74.02.03+74.02.05+74.02.06+74.02.50)</t>
  </si>
  <si>
    <t>74.02</t>
  </si>
  <si>
    <t>112</t>
  </si>
  <si>
    <t>Salubritate si gestiunea deseurilor (cod 74.02.05.01+74.02.05.02)</t>
  </si>
  <si>
    <t>74.02.05</t>
  </si>
  <si>
    <t>113</t>
  </si>
  <si>
    <t>Salubritate</t>
  </si>
  <si>
    <t>74.02.05.01</t>
  </si>
  <si>
    <t>117</t>
  </si>
  <si>
    <t>Partea a V-a ACTIUNI ECONOMICE   (cod 80.02+81.02+83.02+84.02+87.02)</t>
  </si>
  <si>
    <t>79.02</t>
  </si>
  <si>
    <t>134</t>
  </si>
  <si>
    <t>Transporturi   (cod 84.02.03+84.02.06+84.02.50)</t>
  </si>
  <si>
    <t>84.02</t>
  </si>
  <si>
    <t>135</t>
  </si>
  <si>
    <t>Transport rutier   (cod 84.02.03.01 la 84.02.03.03)</t>
  </si>
  <si>
    <t>84.02.03</t>
  </si>
  <si>
    <t>136</t>
  </si>
  <si>
    <t>Drumuri si poduri</t>
  </si>
  <si>
    <t>84.02.03.01</t>
  </si>
  <si>
    <t>144</t>
  </si>
  <si>
    <t>Alte actiuni economice (cod 87.02.01+87.02.03 la 87.02.05+87.02.50)</t>
  </si>
  <si>
    <t>87.02</t>
  </si>
  <si>
    <t>149</t>
  </si>
  <si>
    <t>Alte actiuni economice</t>
  </si>
  <si>
    <t>87.02.50</t>
  </si>
  <si>
    <t>150</t>
  </si>
  <si>
    <t>VII. REZERVE, EXCEDENT / DEFICIT</t>
  </si>
  <si>
    <t>96.02</t>
  </si>
  <si>
    <t>152</t>
  </si>
  <si>
    <t>EXCEDENT     98.02.96 + 98.02.97</t>
  </si>
  <si>
    <t>98.02</t>
  </si>
  <si>
    <t>153</t>
  </si>
  <si>
    <t xml:space="preserve">    Excedentul secţiunii de funcţionare</t>
  </si>
  <si>
    <t>98.02.96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</si>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</sst>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F0BE5-8599-4C6D-B379-93CDCAFEE0CB}">
  <dimension ref="A1:T10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D13+D19+D35+D42</f>
        <v>0</v>
      </c>
      <c r="E12" s="11">
        <f>E13+E19+E35+E42</f>
        <v>0</v>
      </c>
      <c r="F12" s="11">
        <f>F13+F19+F35+F42</f>
        <v>6835107</v>
      </c>
      <c r="G12" s="11">
        <f>G13+G19+G35+G42</f>
        <v>5728042</v>
      </c>
      <c r="H12" s="11">
        <f>H13+H19+H35+H42</f>
        <v>5726980</v>
      </c>
      <c r="I12" s="11">
        <f>I13+I19+I35+I42</f>
        <v>5726980</v>
      </c>
      <c r="J12" s="11">
        <f>J13+J19+J35+J42</f>
        <v>3923212</v>
      </c>
      <c r="K12" s="11">
        <f>I12-J12</f>
        <v>1803768</v>
      </c>
      <c r="L12" s="11">
        <f>L13+L19+L35+L42</f>
        <v>4054082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2512124</v>
      </c>
      <c r="G13" s="11">
        <f>G14+G17</f>
        <v>2084839</v>
      </c>
      <c r="H13" s="11">
        <f>H14+H17</f>
        <v>2083777</v>
      </c>
      <c r="I13" s="11">
        <f>I14+I17</f>
        <v>2083777</v>
      </c>
      <c r="J13" s="11">
        <f>J14+J17</f>
        <v>1274291</v>
      </c>
      <c r="K13" s="11">
        <f>I13-J13</f>
        <v>809486</v>
      </c>
      <c r="L13" s="11">
        <f>L14+L17</f>
        <v>1430189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2458424</v>
      </c>
      <c r="G14" s="11">
        <f>G15</f>
        <v>2084839</v>
      </c>
      <c r="H14" s="11">
        <f>H15</f>
        <v>2083777</v>
      </c>
      <c r="I14" s="11">
        <f>I15</f>
        <v>2083777</v>
      </c>
      <c r="J14" s="11">
        <f>J15</f>
        <v>1274291</v>
      </c>
      <c r="K14" s="11">
        <f>I14-J14</f>
        <v>809486</v>
      </c>
      <c r="L14" s="11">
        <f>L15</f>
        <v>1430189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2458424</v>
      </c>
      <c r="G15" s="11">
        <f>G16</f>
        <v>2084839</v>
      </c>
      <c r="H15" s="11">
        <f>H16</f>
        <v>2083777</v>
      </c>
      <c r="I15" s="11">
        <f>I16</f>
        <v>2083777</v>
      </c>
      <c r="J15" s="11">
        <f>J16</f>
        <v>1274291</v>
      </c>
      <c r="K15" s="11">
        <f>I15-J15</f>
        <v>809486</v>
      </c>
      <c r="L15" s="11">
        <f>L16</f>
        <v>1430189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2458424</v>
      </c>
      <c r="G16" s="11">
        <v>2084839</v>
      </c>
      <c r="H16" s="11">
        <v>2083777</v>
      </c>
      <c r="I16" s="11">
        <v>2083777</v>
      </c>
      <c r="J16" s="11">
        <v>1274291</v>
      </c>
      <c r="K16" s="11">
        <f>I16-J16</f>
        <v>809486</v>
      </c>
      <c r="L16" s="11">
        <v>1430189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53700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53700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D20+D25+D27+D32</f>
        <v>0</v>
      </c>
      <c r="E19" s="11">
        <f>E20+E25+E27+E32</f>
        <v>0</v>
      </c>
      <c r="F19" s="11">
        <f>F20+F25+F27+F32</f>
        <v>2524907</v>
      </c>
      <c r="G19" s="11">
        <f>G20+G25+G27+G32</f>
        <v>2053087</v>
      </c>
      <c r="H19" s="11">
        <f>H20+H25+H27+H32</f>
        <v>2053087</v>
      </c>
      <c r="I19" s="11">
        <f>I20+I25+I27+I32</f>
        <v>2053087</v>
      </c>
      <c r="J19" s="11">
        <f>J20+J25+J27+J32</f>
        <v>1786331</v>
      </c>
      <c r="K19" s="11">
        <f>I19-J19</f>
        <v>266756</v>
      </c>
      <c r="L19" s="11">
        <f>L20+L25+L27+L32</f>
        <v>1731636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D21+D23</f>
        <v>0</v>
      </c>
      <c r="E20" s="11">
        <f>E21+E23</f>
        <v>0</v>
      </c>
      <c r="F20" s="11">
        <f>F21+F23</f>
        <v>175000</v>
      </c>
      <c r="G20" s="11">
        <f>G21+G23</f>
        <v>123300</v>
      </c>
      <c r="H20" s="11">
        <f>H21+H23</f>
        <v>123300</v>
      </c>
      <c r="I20" s="11">
        <f>I21+I23</f>
        <v>123300</v>
      </c>
      <c r="J20" s="11">
        <f>J21+J23</f>
        <v>81989</v>
      </c>
      <c r="K20" s="11">
        <f>I20-J20</f>
        <v>41311</v>
      </c>
      <c r="L20" s="11">
        <f>L21+L23</f>
        <v>81002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</f>
        <v>0</v>
      </c>
      <c r="E21" s="11">
        <f>E22</f>
        <v>0</v>
      </c>
      <c r="F21" s="11">
        <f>F22</f>
        <v>3000</v>
      </c>
      <c r="G21" s="11">
        <f>G22</f>
        <v>3000</v>
      </c>
      <c r="H21" s="11">
        <f>H22</f>
        <v>3000</v>
      </c>
      <c r="I21" s="11">
        <f>I22</f>
        <v>3000</v>
      </c>
      <c r="J21" s="11">
        <f>J22</f>
        <v>0</v>
      </c>
      <c r="K21" s="11">
        <f>I21-J21</f>
        <v>3000</v>
      </c>
      <c r="L21" s="11">
        <f>L22</f>
        <v>0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3000</v>
      </c>
      <c r="G22" s="11">
        <v>3000</v>
      </c>
      <c r="H22" s="11">
        <v>3000</v>
      </c>
      <c r="I22" s="11">
        <v>3000</v>
      </c>
      <c r="J22" s="11">
        <v>0</v>
      </c>
      <c r="K22" s="11">
        <f>I22-J22</f>
        <v>3000</v>
      </c>
      <c r="L22" s="11">
        <v>0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</f>
        <v>0</v>
      </c>
      <c r="E23" s="11">
        <f>E24</f>
        <v>0</v>
      </c>
      <c r="F23" s="11">
        <f>F24</f>
        <v>172000</v>
      </c>
      <c r="G23" s="11">
        <f>G24</f>
        <v>120300</v>
      </c>
      <c r="H23" s="11">
        <f>H24</f>
        <v>120300</v>
      </c>
      <c r="I23" s="11">
        <f>I24</f>
        <v>120300</v>
      </c>
      <c r="J23" s="11">
        <f>J24</f>
        <v>81989</v>
      </c>
      <c r="K23" s="11">
        <f>I23-J23</f>
        <v>38311</v>
      </c>
      <c r="L23" s="11">
        <f>L24</f>
        <v>81002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172000</v>
      </c>
      <c r="G24" s="11">
        <v>120300</v>
      </c>
      <c r="H24" s="11">
        <v>120300</v>
      </c>
      <c r="I24" s="11">
        <v>120300</v>
      </c>
      <c r="J24" s="11">
        <v>81989</v>
      </c>
      <c r="K24" s="11">
        <f>I24-J24</f>
        <v>38311</v>
      </c>
      <c r="L24" s="11">
        <v>81002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f>+D26</f>
        <v>0</v>
      </c>
      <c r="E25" s="11">
        <f>+E26</f>
        <v>0</v>
      </c>
      <c r="F25" s="11">
        <f>+F26</f>
        <v>0</v>
      </c>
      <c r="G25" s="11">
        <f>+G26</f>
        <v>0</v>
      </c>
      <c r="H25" s="11">
        <f>+H26</f>
        <v>0</v>
      </c>
      <c r="I25" s="11">
        <f>+I26</f>
        <v>0</v>
      </c>
      <c r="J25" s="11">
        <f>+J26</f>
        <v>0</v>
      </c>
      <c r="K25" s="11">
        <f>I25-J25</f>
        <v>0</v>
      </c>
      <c r="L25" s="11">
        <f>+L26</f>
        <v>367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367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D28+D31</f>
        <v>0</v>
      </c>
      <c r="E27" s="11">
        <f>E28+E31</f>
        <v>0</v>
      </c>
      <c r="F27" s="11">
        <f>F28+F31</f>
        <v>581415</v>
      </c>
      <c r="G27" s="11">
        <f>G28+G31</f>
        <v>568175</v>
      </c>
      <c r="H27" s="11">
        <f>H28+H31</f>
        <v>568175</v>
      </c>
      <c r="I27" s="11">
        <f>I28+I31</f>
        <v>568175</v>
      </c>
      <c r="J27" s="11">
        <f>J28+J31</f>
        <v>402301</v>
      </c>
      <c r="K27" s="11">
        <f>I27-J27</f>
        <v>165874</v>
      </c>
      <c r="L27" s="11">
        <f>L28+L31</f>
        <v>357673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D29+D30</f>
        <v>0</v>
      </c>
      <c r="E28" s="11">
        <f>E29+E30</f>
        <v>0</v>
      </c>
      <c r="F28" s="11">
        <f>F29+F30</f>
        <v>331415</v>
      </c>
      <c r="G28" s="11">
        <f>G29+G30</f>
        <v>318175</v>
      </c>
      <c r="H28" s="11">
        <f>H29+H30</f>
        <v>318175</v>
      </c>
      <c r="I28" s="11">
        <f>I29+I30</f>
        <v>318175</v>
      </c>
      <c r="J28" s="11">
        <f>J29+J30</f>
        <v>207301</v>
      </c>
      <c r="K28" s="11">
        <f>I28-J28</f>
        <v>110874</v>
      </c>
      <c r="L28" s="11">
        <f>L29+L30</f>
        <v>162673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181415</v>
      </c>
      <c r="G29" s="11">
        <v>173175</v>
      </c>
      <c r="H29" s="11">
        <v>173175</v>
      </c>
      <c r="I29" s="11">
        <v>173175</v>
      </c>
      <c r="J29" s="11">
        <v>116561</v>
      </c>
      <c r="K29" s="11">
        <f>I29-J29</f>
        <v>56614</v>
      </c>
      <c r="L29" s="11">
        <v>77578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150000</v>
      </c>
      <c r="G30" s="11">
        <v>145000</v>
      </c>
      <c r="H30" s="11">
        <v>145000</v>
      </c>
      <c r="I30" s="11">
        <v>145000</v>
      </c>
      <c r="J30" s="11">
        <v>90740</v>
      </c>
      <c r="K30" s="11">
        <f>I30-J30</f>
        <v>54260</v>
      </c>
      <c r="L30" s="11">
        <v>85095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250000</v>
      </c>
      <c r="G31" s="11">
        <v>250000</v>
      </c>
      <c r="H31" s="11">
        <v>250000</v>
      </c>
      <c r="I31" s="11">
        <v>250000</v>
      </c>
      <c r="J31" s="11">
        <v>195000</v>
      </c>
      <c r="K31" s="11">
        <f>I31-J31</f>
        <v>55000</v>
      </c>
      <c r="L31" s="11">
        <v>195000</v>
      </c>
    </row>
    <row r="32" spans="1:12" s="6" customFormat="1" ht="33" x14ac:dyDescent="0.25">
      <c r="A32" s="10" t="s">
        <v>78</v>
      </c>
      <c r="B32" s="10" t="s">
        <v>79</v>
      </c>
      <c r="C32" s="10" t="s">
        <v>80</v>
      </c>
      <c r="D32" s="11">
        <f>+D33</f>
        <v>0</v>
      </c>
      <c r="E32" s="11">
        <f>+E33</f>
        <v>0</v>
      </c>
      <c r="F32" s="11">
        <f>+F33</f>
        <v>1768492</v>
      </c>
      <c r="G32" s="11">
        <f>+G33</f>
        <v>1361612</v>
      </c>
      <c r="H32" s="11">
        <f>+H33</f>
        <v>1361612</v>
      </c>
      <c r="I32" s="11">
        <f>+I33</f>
        <v>1361612</v>
      </c>
      <c r="J32" s="11">
        <f>+J33</f>
        <v>1302041</v>
      </c>
      <c r="K32" s="11">
        <f>I32-J32</f>
        <v>59571</v>
      </c>
      <c r="L32" s="11">
        <f>+L33</f>
        <v>1292594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1768492</v>
      </c>
      <c r="G33" s="11">
        <f>G34</f>
        <v>1361612</v>
      </c>
      <c r="H33" s="11">
        <f>H34</f>
        <v>1361612</v>
      </c>
      <c r="I33" s="11">
        <f>I34</f>
        <v>1361612</v>
      </c>
      <c r="J33" s="11">
        <f>J34</f>
        <v>1302041</v>
      </c>
      <c r="K33" s="11">
        <f>I33-J33</f>
        <v>59571</v>
      </c>
      <c r="L33" s="11">
        <f>L34</f>
        <v>1292594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1768492</v>
      </c>
      <c r="G34" s="11">
        <v>1361612</v>
      </c>
      <c r="H34" s="11">
        <v>1361612</v>
      </c>
      <c r="I34" s="11">
        <v>1361612</v>
      </c>
      <c r="J34" s="11">
        <v>1302041</v>
      </c>
      <c r="K34" s="11">
        <f>I34-J34</f>
        <v>59571</v>
      </c>
      <c r="L34" s="11">
        <v>1292594</v>
      </c>
    </row>
    <row r="35" spans="1:12" s="6" customFormat="1" ht="33" x14ac:dyDescent="0.25">
      <c r="A35" s="10" t="s">
        <v>87</v>
      </c>
      <c r="B35" s="10" t="s">
        <v>88</v>
      </c>
      <c r="C35" s="10" t="s">
        <v>89</v>
      </c>
      <c r="D35" s="11">
        <f>D36+D39</f>
        <v>0</v>
      </c>
      <c r="E35" s="11">
        <f>E36+E39</f>
        <v>0</v>
      </c>
      <c r="F35" s="11">
        <f>F36+F39</f>
        <v>280500</v>
      </c>
      <c r="G35" s="11">
        <f>G36+G39</f>
        <v>236700</v>
      </c>
      <c r="H35" s="11">
        <f>H36+H39</f>
        <v>236700</v>
      </c>
      <c r="I35" s="11">
        <f>I36+I39</f>
        <v>236700</v>
      </c>
      <c r="J35" s="11">
        <f>J36+J39</f>
        <v>165754</v>
      </c>
      <c r="K35" s="11">
        <f>I35-J35</f>
        <v>70946</v>
      </c>
      <c r="L35" s="11">
        <f>L36+L39</f>
        <v>175149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+D37+D38</f>
        <v>0</v>
      </c>
      <c r="E36" s="11">
        <f>+E37+E38</f>
        <v>0</v>
      </c>
      <c r="F36" s="11">
        <f>+F37+F38</f>
        <v>150000</v>
      </c>
      <c r="G36" s="11">
        <f>+G37+G38</f>
        <v>125000</v>
      </c>
      <c r="H36" s="11">
        <f>+H37+H38</f>
        <v>125000</v>
      </c>
      <c r="I36" s="11">
        <f>+I37+I38</f>
        <v>125000</v>
      </c>
      <c r="J36" s="11">
        <f>+J37+J38</f>
        <v>81101</v>
      </c>
      <c r="K36" s="11">
        <f>I36-J36</f>
        <v>43899</v>
      </c>
      <c r="L36" s="11">
        <f>+L37+L38</f>
        <v>90495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100000</v>
      </c>
      <c r="G37" s="11">
        <v>80000</v>
      </c>
      <c r="H37" s="11">
        <v>80000</v>
      </c>
      <c r="I37" s="11">
        <v>80000</v>
      </c>
      <c r="J37" s="11">
        <v>55459</v>
      </c>
      <c r="K37" s="11">
        <f>I37-J37</f>
        <v>24541</v>
      </c>
      <c r="L37" s="11">
        <v>64853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50000</v>
      </c>
      <c r="G38" s="11">
        <v>45000</v>
      </c>
      <c r="H38" s="11">
        <v>45000</v>
      </c>
      <c r="I38" s="11">
        <v>45000</v>
      </c>
      <c r="J38" s="11">
        <v>25642</v>
      </c>
      <c r="K38" s="11">
        <f>I38-J38</f>
        <v>19358</v>
      </c>
      <c r="L38" s="11">
        <v>25642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+D40</f>
        <v>0</v>
      </c>
      <c r="E39" s="11">
        <f>+E40</f>
        <v>0</v>
      </c>
      <c r="F39" s="11">
        <f>+F40</f>
        <v>130500</v>
      </c>
      <c r="G39" s="11">
        <f>+G40</f>
        <v>111700</v>
      </c>
      <c r="H39" s="11">
        <f>+H40</f>
        <v>111700</v>
      </c>
      <c r="I39" s="11">
        <f>+I40</f>
        <v>111700</v>
      </c>
      <c r="J39" s="11">
        <f>+J40</f>
        <v>84653</v>
      </c>
      <c r="K39" s="11">
        <f>I39-J39</f>
        <v>27047</v>
      </c>
      <c r="L39" s="11">
        <f>+L40</f>
        <v>84654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130500</v>
      </c>
      <c r="G40" s="11">
        <f>G41</f>
        <v>111700</v>
      </c>
      <c r="H40" s="11">
        <f>H41</f>
        <v>111700</v>
      </c>
      <c r="I40" s="11">
        <f>I41</f>
        <v>111700</v>
      </c>
      <c r="J40" s="11">
        <f>J41</f>
        <v>84653</v>
      </c>
      <c r="K40" s="11">
        <f>I40-J40</f>
        <v>27047</v>
      </c>
      <c r="L40" s="11">
        <f>L41</f>
        <v>84654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130500</v>
      </c>
      <c r="G41" s="11">
        <v>111700</v>
      </c>
      <c r="H41" s="11">
        <v>111700</v>
      </c>
      <c r="I41" s="11">
        <v>111700</v>
      </c>
      <c r="J41" s="11">
        <v>84653</v>
      </c>
      <c r="K41" s="11">
        <f>I41-J41</f>
        <v>27047</v>
      </c>
      <c r="L41" s="11">
        <v>84654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+D43+D46</f>
        <v>0</v>
      </c>
      <c r="E42" s="11">
        <f>+E43+E46</f>
        <v>0</v>
      </c>
      <c r="F42" s="11">
        <f>+F43+F46</f>
        <v>1517576</v>
      </c>
      <c r="G42" s="11">
        <f>+G43+G46</f>
        <v>1353416</v>
      </c>
      <c r="H42" s="11">
        <f>+H43+H46</f>
        <v>1353416</v>
      </c>
      <c r="I42" s="11">
        <f>+I43+I46</f>
        <v>1353416</v>
      </c>
      <c r="J42" s="11">
        <f>+J43+J46</f>
        <v>696836</v>
      </c>
      <c r="K42" s="11">
        <f>I42-J42</f>
        <v>656580</v>
      </c>
      <c r="L42" s="11">
        <f>+L43+L46</f>
        <v>717108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1367576</v>
      </c>
      <c r="G43" s="11">
        <f>G44</f>
        <v>1220026</v>
      </c>
      <c r="H43" s="11">
        <f>H44</f>
        <v>1220026</v>
      </c>
      <c r="I43" s="11">
        <f>I44</f>
        <v>1220026</v>
      </c>
      <c r="J43" s="11">
        <f>J44</f>
        <v>613737</v>
      </c>
      <c r="K43" s="11">
        <f>I43-J43</f>
        <v>606289</v>
      </c>
      <c r="L43" s="11">
        <f>L44</f>
        <v>633659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1367576</v>
      </c>
      <c r="G44" s="11">
        <f>G45</f>
        <v>1220026</v>
      </c>
      <c r="H44" s="11">
        <f>H45</f>
        <v>1220026</v>
      </c>
      <c r="I44" s="11">
        <f>I45</f>
        <v>1220026</v>
      </c>
      <c r="J44" s="11">
        <f>J45</f>
        <v>613737</v>
      </c>
      <c r="K44" s="11">
        <f>I44-J44</f>
        <v>606289</v>
      </c>
      <c r="L44" s="11">
        <f>L45</f>
        <v>633659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1367576</v>
      </c>
      <c r="G45" s="11">
        <v>1220026</v>
      </c>
      <c r="H45" s="11">
        <v>1220026</v>
      </c>
      <c r="I45" s="11">
        <v>1220026</v>
      </c>
      <c r="J45" s="11">
        <v>613737</v>
      </c>
      <c r="K45" s="11">
        <f>I45-J45</f>
        <v>606289</v>
      </c>
      <c r="L45" s="11">
        <v>633659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+D47</f>
        <v>0</v>
      </c>
      <c r="E46" s="11">
        <f>+E47</f>
        <v>0</v>
      </c>
      <c r="F46" s="11">
        <f>+F47</f>
        <v>150000</v>
      </c>
      <c r="G46" s="11">
        <f>+G47</f>
        <v>133390</v>
      </c>
      <c r="H46" s="11">
        <f>+H47</f>
        <v>133390</v>
      </c>
      <c r="I46" s="11">
        <f>+I47</f>
        <v>133390</v>
      </c>
      <c r="J46" s="11">
        <f>+J47</f>
        <v>83099</v>
      </c>
      <c r="K46" s="11">
        <f>I46-J46</f>
        <v>50291</v>
      </c>
      <c r="L46" s="11">
        <f>+L47</f>
        <v>83449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150000</v>
      </c>
      <c r="G47" s="11">
        <v>133390</v>
      </c>
      <c r="H47" s="11">
        <v>133390</v>
      </c>
      <c r="I47" s="11">
        <v>133390</v>
      </c>
      <c r="J47" s="11">
        <v>83099</v>
      </c>
      <c r="K47" s="11">
        <f>I47-J47</f>
        <v>50291</v>
      </c>
      <c r="L47" s="11">
        <v>83449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912209</v>
      </c>
      <c r="K48" s="11">
        <f>I48-J48</f>
        <v>-912209</v>
      </c>
      <c r="L48" s="11"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912209</v>
      </c>
      <c r="K49" s="11">
        <f>I49-J49</f>
        <v>-912209</v>
      </c>
      <c r="L49" s="11"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912209</v>
      </c>
      <c r="K50" s="11">
        <f>I50-J50</f>
        <v>-912209</v>
      </c>
      <c r="L50" s="11">
        <v>0</v>
      </c>
    </row>
    <row r="51" spans="1:12" s="6" customFormat="1" x14ac:dyDescent="0.25">
      <c r="A51" s="8"/>
      <c r="B51" s="8"/>
      <c r="C51" s="8"/>
      <c r="D51" s="9"/>
      <c r="E51" s="9"/>
      <c r="F51" s="9"/>
      <c r="G51" s="9"/>
      <c r="H51" s="9"/>
      <c r="I51" s="9"/>
      <c r="J51" s="9"/>
      <c r="K51" s="9"/>
      <c r="L51" s="9"/>
    </row>
    <row r="52" spans="1:12" x14ac:dyDescent="0.25">
      <c r="A52" s="13" t="s">
        <v>135</v>
      </c>
      <c r="B52" s="13"/>
      <c r="C52" s="13"/>
      <c r="D52" s="13"/>
      <c r="E52" s="13"/>
      <c r="F52" s="13"/>
      <c r="G52" s="13"/>
      <c r="H52" s="13"/>
      <c r="I52" s="13" t="s">
        <v>137</v>
      </c>
      <c r="J52" s="13"/>
      <c r="K52" s="13"/>
      <c r="L52" s="13"/>
    </row>
    <row r="53" spans="1:12" x14ac:dyDescent="0.25">
      <c r="A53" s="3" t="s">
        <v>136</v>
      </c>
      <c r="B53" s="3"/>
      <c r="C53" s="3"/>
      <c r="D53" s="3"/>
      <c r="E53" s="3"/>
      <c r="F53" s="3"/>
      <c r="G53" s="3"/>
      <c r="H53" s="3"/>
      <c r="I53" s="3" t="s">
        <v>138</v>
      </c>
      <c r="J53" s="3"/>
      <c r="K53" s="3"/>
      <c r="L53" s="3"/>
    </row>
    <row r="103" spans="1:20" x14ac:dyDescent="0.25">
      <c r="A103" s="12"/>
      <c r="B103" s="12"/>
      <c r="C103" s="12"/>
      <c r="D103" s="12"/>
      <c r="I103" s="12"/>
      <c r="J103" s="12"/>
      <c r="K103" s="12"/>
      <c r="L103" s="12"/>
      <c r="Q103" s="12"/>
      <c r="R103" s="12"/>
      <c r="S103" s="12"/>
      <c r="T103" s="12"/>
    </row>
  </sheetData>
  <mergeCells count="24">
    <mergeCell ref="K6:K10"/>
    <mergeCell ref="L6:L10"/>
    <mergeCell ref="A52:D52"/>
    <mergeCell ref="A53:D53"/>
    <mergeCell ref="E52:H52"/>
    <mergeCell ref="E53:H53"/>
    <mergeCell ref="I52:L52"/>
    <mergeCell ref="I53:L5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2026-02-16T13:21:47Z</dcterms:created>
  <dcterms:modified xsi:type="dcterms:W3CDTF">2026-02-16T13:21:50Z</dcterms:modified>
</cp:coreProperties>
</file>