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F25" i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F32" i="1"/>
  <c r="K32" i="1" s="1"/>
  <c r="D34" i="1"/>
  <c r="D33" i="1" s="1"/>
  <c r="E34" i="1"/>
  <c r="G34" i="1"/>
  <c r="H34" i="1"/>
  <c r="I34" i="1"/>
  <c r="J34" i="1"/>
  <c r="F35" i="1"/>
  <c r="K35" i="1" s="1"/>
  <c r="F36" i="1"/>
  <c r="K36" i="1"/>
  <c r="F37" i="1"/>
  <c r="K37" i="1"/>
  <c r="D39" i="1"/>
  <c r="D38" i="1" s="1"/>
  <c r="E39" i="1"/>
  <c r="E38" i="1" s="1"/>
  <c r="G39" i="1"/>
  <c r="G38" i="1" s="1"/>
  <c r="H39" i="1"/>
  <c r="F39" i="1" s="1"/>
  <c r="K39" i="1" s="1"/>
  <c r="I39" i="1"/>
  <c r="I38" i="1" s="1"/>
  <c r="J39" i="1"/>
  <c r="J38" i="1" s="1"/>
  <c r="F40" i="1"/>
  <c r="K40" i="1" s="1"/>
  <c r="F41" i="1"/>
  <c r="K41" i="1" s="1"/>
  <c r="F42" i="1"/>
  <c r="K42" i="1"/>
  <c r="D44" i="1"/>
  <c r="D43" i="1" s="1"/>
  <c r="E44" i="1"/>
  <c r="E43" i="1" s="1"/>
  <c r="F44" i="1"/>
  <c r="G44" i="1"/>
  <c r="G43" i="1" s="1"/>
  <c r="F43" i="1" s="1"/>
  <c r="K43" i="1" s="1"/>
  <c r="H44" i="1"/>
  <c r="H43" i="1" s="1"/>
  <c r="I44" i="1"/>
  <c r="I43" i="1" s="1"/>
  <c r="J44" i="1"/>
  <c r="J43" i="1" s="1"/>
  <c r="K44" i="1"/>
  <c r="F45" i="1"/>
  <c r="K45" i="1"/>
  <c r="D49" i="1"/>
  <c r="D48" i="1" s="1"/>
  <c r="D47" i="1" s="1"/>
  <c r="E49" i="1"/>
  <c r="E48" i="1" s="1"/>
  <c r="E47" i="1" s="1"/>
  <c r="E46" i="1" s="1"/>
  <c r="G49" i="1"/>
  <c r="G48" i="1" s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 s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 s="1"/>
  <c r="F55" i="1"/>
  <c r="K55" i="1"/>
  <c r="D58" i="1"/>
  <c r="D57" i="1" s="1"/>
  <c r="D56" i="1" s="1"/>
  <c r="E58" i="1"/>
  <c r="E57" i="1" s="1"/>
  <c r="E56" i="1" s="1"/>
  <c r="G58" i="1"/>
  <c r="G57" i="1" s="1"/>
  <c r="H58" i="1"/>
  <c r="F58" i="1" s="1"/>
  <c r="K58" i="1" s="1"/>
  <c r="I58" i="1"/>
  <c r="I57" i="1" s="1"/>
  <c r="I56" i="1" s="1"/>
  <c r="J58" i="1"/>
  <c r="J57" i="1" s="1"/>
  <c r="J56" i="1" s="1"/>
  <c r="F59" i="1"/>
  <c r="K59" i="1"/>
  <c r="F60" i="1"/>
  <c r="K60" i="1" s="1"/>
  <c r="F61" i="1"/>
  <c r="K61" i="1" s="1"/>
  <c r="D62" i="1"/>
  <c r="E62" i="1"/>
  <c r="G62" i="1"/>
  <c r="F62" i="1" s="1"/>
  <c r="K62" i="1" s="1"/>
  <c r="H62" i="1"/>
  <c r="I62" i="1"/>
  <c r="J62" i="1"/>
  <c r="F63" i="1"/>
  <c r="K63" i="1"/>
  <c r="D46" i="1" l="1"/>
  <c r="J33" i="1"/>
  <c r="J15" i="1" s="1"/>
  <c r="J14" i="1" s="1"/>
  <c r="I33" i="1"/>
  <c r="I15" i="1" s="1"/>
  <c r="I14" i="1" s="1"/>
  <c r="F24" i="1"/>
  <c r="K24" i="1" s="1"/>
  <c r="G23" i="1"/>
  <c r="F23" i="1" s="1"/>
  <c r="K23" i="1" s="1"/>
  <c r="I46" i="1"/>
  <c r="H46" i="1"/>
  <c r="G33" i="1"/>
  <c r="E15" i="1"/>
  <c r="E14" i="1" s="1"/>
  <c r="F57" i="1"/>
  <c r="K57" i="1" s="1"/>
  <c r="G56" i="1"/>
  <c r="F56" i="1" s="1"/>
  <c r="K56" i="1" s="1"/>
  <c r="F48" i="1"/>
  <c r="K48" i="1" s="1"/>
  <c r="G47" i="1"/>
  <c r="E33" i="1"/>
  <c r="D15" i="1"/>
  <c r="G52" i="1"/>
  <c r="F34" i="1"/>
  <c r="K34" i="1" s="1"/>
  <c r="G17" i="1"/>
  <c r="H38" i="1"/>
  <c r="H33" i="1" s="1"/>
  <c r="H15" i="1" s="1"/>
  <c r="H14" i="1" s="1"/>
  <c r="F49" i="1"/>
  <c r="K49" i="1" s="1"/>
  <c r="H57" i="1"/>
  <c r="H56" i="1" s="1"/>
  <c r="H13" i="1" l="1"/>
  <c r="H12" i="1"/>
  <c r="I12" i="1"/>
  <c r="I13" i="1"/>
  <c r="J13" i="1"/>
  <c r="J12" i="1"/>
  <c r="E12" i="1"/>
  <c r="E13" i="1"/>
  <c r="F17" i="1"/>
  <c r="K17" i="1" s="1"/>
  <c r="G16" i="1"/>
  <c r="F33" i="1"/>
  <c r="K33" i="1" s="1"/>
  <c r="F38" i="1"/>
  <c r="K38" i="1" s="1"/>
  <c r="G51" i="1"/>
  <c r="F51" i="1" s="1"/>
  <c r="K51" i="1" s="1"/>
  <c r="F52" i="1"/>
  <c r="K52" i="1" s="1"/>
  <c r="D14" i="1"/>
  <c r="F47" i="1"/>
  <c r="K47" i="1" s="1"/>
  <c r="G46" i="1"/>
  <c r="F46" i="1" s="1"/>
  <c r="K46" i="1" s="1"/>
  <c r="F16" i="1" l="1"/>
  <c r="K16" i="1" s="1"/>
  <c r="G15" i="1"/>
  <c r="D12" i="1"/>
  <c r="D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<sst xmlns="http://schemas.openxmlformats.org/spreadsheetml/2006/main" count="182" uniqueCount="182">
  <si>
    <t>JUDETUL VASLUI</t>
  </si>
  <si>
    <t>COMUNA VUTCANI</t>
  </si>
  <si>
    <t>CIF 3337680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</si>
  <si>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</si>
  <si>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</si>
  <si>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</si>
  <si>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</si>
  <si>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</si>
  <si>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</si>
  <si>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</si>
  <si>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</si>
  <si>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</si>
  <si>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</si>
  <si>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</si>
  <si>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</si>
  <si>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</si>
  <si>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</si>
  <si>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</si>
  <si>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</si>
  <si>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</si>
  <si>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</si>
  <si>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</si>
  <si>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</si>
  <si>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</si>
  <si>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</si>
  <si>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</si>
  <si>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</si>
  <si>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</si>
  <si>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</si>
  <si>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</si>
  <si>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</si>
  <si>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</si>
  <si>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</si>
  <si>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</si>
  <si>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</si>
  <si>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</si>
  <si>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</si>
  <si>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</si>
  <si>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</si>
  <si>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</si>
  <si>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</si>
  <si>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</si>
  <si>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</si>
  <si>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</si>
  <si>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</si>
  <si>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</si>
  <si>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</si>
  <si>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</si>
  <si>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</si>
  <si>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</si>
  <si>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</si>
  <si>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</si>
  <si>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</si>
  <si>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</si>
  <si>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</si>
  <si>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</si>
  <si>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</si>
  <si>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</si>
  <si>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</si>
  <si>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</si>
  <si>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</si>
  <si>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</si>
  <si>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</si>
  <si>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</si>
  <si>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</si>
  <si>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</si>
  <si>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</si>
  <si>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</si>
  <si>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</si>
  <si>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</si>
  <si>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</si>
  <si>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</si>
  <si>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</si>
  <si>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</si>
  <si>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</si>
  <si>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</si>
  <si>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</si>
  <si>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</si>
  <si>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</si>
  <si>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</si>
  <si>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</si>
  <si>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</si>
  <si>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</si>
  <si>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</si>
  <si>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</si>
  <si>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</si>
  <si>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</si>
  <si>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</si>
  <si>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</si>
  <si>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</si>
  <si>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</si>
  <si>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</si>
  <si>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</si>
  <si>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</si>
  <si>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</si>
  <si>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</si>
  <si>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</si>
  <si>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</si>
  <si>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</si>
  <si>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</si>
  <si>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</si>
  <si>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</si>
  <si>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</si>
  <si>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</si>
  <si>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</si>
  <si>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</si>
  <si>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</si>
  <si>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</si>
  <si>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</si>
  <si>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</si>
  <si>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</si>
  <si>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</si>
  <si>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</si>
  <si>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</si>
  <si>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</si>
  <si>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</si>
  <si>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</si>
  <si>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</si>
  <si>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</si>
  <si>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</si>
  <si>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</si>
  <si>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</si>
  <si>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</si>
  <si>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</si>
  <si>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</si>
  <si>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</si>
  <si>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</si>
  <si>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</si>
  <si>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</si>
  <si>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</si>
  <si>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</si>
  <si>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</si>
  <si>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</si>
  <si>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</si>
  <si>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</si>
  <si>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</si>
  <si>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</si>
  <si>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</si>
  <si>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</si>
  <si>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</si>
  <si>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</si>
  <si>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</si>
  <si>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</si>
  <si>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</si>
  <si>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</si>
  <si>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</si>
  <si>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</si>
  <si>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</si>
  <si>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</si>
  <si>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</si>
  <si>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</si>
  <si>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83</t>
  </si>
  <si>
    <t>Alte amenzi, penalitati si confiscari</t>
  </si>
  <si>
    <t>35.02.50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</si>
  <si>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</si>
  <si>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</si>
  <si>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</si>
  <si>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</si>
  <si>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</si>
  <si>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</si>
  <si>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</si>
  <si>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</si>
  <si>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</si>
  <si>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153</t>
  </si>
  <si>
    <t>Subventii primite din Fondul de Interventie</t>
  </si>
  <si>
    <t>42.02.28</t>
  </si>
  <si>
    <t>157</t>
  </si>
  <si>
    <t>Subventii pentru acordarea ajutorului pentru incalzirea locuintei cu lemne, carbuni, combustibili petrolieri</t>
  </si>
  <si>
    <t>42.02.34</t>
  </si>
  <si>
    <t>181</t>
  </si>
  <si>
    <t>Finantarea programelor nationale de dezvoltare locala</t>
  </si>
  <si>
    <t>42.02.65</t>
  </si>
  <si>
    <t>185</t>
  </si>
  <si>
    <t>Subventii de la alte administratii (cod. 43.02.01+43.02.04+43.02.07+43.02.08+43.02.20+43.02.21)</t>
  </si>
  <si>
    <t>43.02</t>
  </si>
  <si>
    <t>194</t>
  </si>
  <si>
    <t>Sume primite de la bugetul judetului către bugetele locale pentru plata drepturilor de care beneficiează copii cu cerinte educationale speciale integrati in invatamantul de masă</t>
  </si>
  <si>
    <t>43.02.30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</si>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</sst>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D14+D56</f>
        <v>2695400</v>
      </c>
      <c r="E12" s="11">
        <f>E14+E56</f>
        <v>4047603</v>
      </c>
      <c r="F12" s="11">
        <f>G12+H12</f>
        <v>4286730</v>
      </c>
      <c r="G12" s="11">
        <f>G14+G56</f>
        <v>258680</v>
      </c>
      <c r="H12" s="11">
        <f>H14+H56</f>
        <v>4028050</v>
      </c>
      <c r="I12" s="11">
        <f>I14+I56</f>
        <v>3782307</v>
      </c>
      <c r="J12" s="11">
        <f>J14+J56</f>
        <v>352615</v>
      </c>
      <c r="K12" s="11">
        <f>F12-I12-J12</f>
        <v>151808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</f>
        <v>1043400</v>
      </c>
      <c r="E13" s="11">
        <f>E14-E34</f>
        <v>1109550</v>
      </c>
      <c r="F13" s="11">
        <f>G13+H13</f>
        <v>1353173</v>
      </c>
      <c r="G13" s="11">
        <f>G14-G34</f>
        <v>258680</v>
      </c>
      <c r="H13" s="11">
        <f>H14-H34</f>
        <v>1094493</v>
      </c>
      <c r="I13" s="11">
        <f>I14-I34</f>
        <v>848750</v>
      </c>
      <c r="J13" s="11">
        <f>J14-J34</f>
        <v>352615</v>
      </c>
      <c r="K13" s="11">
        <f>F13-I13-J13</f>
        <v>151808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2695400</v>
      </c>
      <c r="E14" s="11">
        <f>E15+E46</f>
        <v>2983550</v>
      </c>
      <c r="F14" s="11">
        <f>G14+H14</f>
        <v>3222677</v>
      </c>
      <c r="G14" s="11">
        <f>G15+G46</f>
        <v>258680</v>
      </c>
      <c r="H14" s="11">
        <f>H15+H46</f>
        <v>2963997</v>
      </c>
      <c r="I14" s="11">
        <f>I15+I46</f>
        <v>2718254</v>
      </c>
      <c r="J14" s="11">
        <f>J15+J46</f>
        <v>352615</v>
      </c>
      <c r="K14" s="11">
        <f>F14-I14-J14</f>
        <v>151808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2575400</v>
      </c>
      <c r="E15" s="11">
        <f>E16+E23+E33+E43</f>
        <v>2863550</v>
      </c>
      <c r="F15" s="11">
        <f>G15+H15</f>
        <v>3023904</v>
      </c>
      <c r="G15" s="11">
        <f>G16+G23+G33+G43</f>
        <v>97126</v>
      </c>
      <c r="H15" s="11">
        <f>H16+H23+H33+H43</f>
        <v>2926778</v>
      </c>
      <c r="I15" s="11">
        <f>I16+I23+I33+I43</f>
        <v>2681035</v>
      </c>
      <c r="J15" s="11">
        <f>J16+J23+J33+J43</f>
        <v>227562</v>
      </c>
      <c r="K15" s="11">
        <f>F15-I15-J15</f>
        <v>115307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254000</v>
      </c>
      <c r="E16" s="11">
        <f>+E17</f>
        <v>320150</v>
      </c>
      <c r="F16" s="11">
        <f>G16+H16</f>
        <v>355535</v>
      </c>
      <c r="G16" s="11">
        <f>+G17</f>
        <v>0</v>
      </c>
      <c r="H16" s="11">
        <f>+H17</f>
        <v>355535</v>
      </c>
      <c r="I16" s="11">
        <f>+I17</f>
        <v>355535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254000</v>
      </c>
      <c r="E17" s="11">
        <f>E18+E20</f>
        <v>320150</v>
      </c>
      <c r="F17" s="11">
        <f>G17+H17</f>
        <v>355535</v>
      </c>
      <c r="G17" s="11">
        <f>G18+G20</f>
        <v>0</v>
      </c>
      <c r="H17" s="11">
        <f>H18+H20</f>
        <v>355535</v>
      </c>
      <c r="I17" s="11">
        <f>I18+I20</f>
        <v>355535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5890</v>
      </c>
      <c r="G18" s="11">
        <f>+G19</f>
        <v>0</v>
      </c>
      <c r="H18" s="11">
        <f>+H19</f>
        <v>5890</v>
      </c>
      <c r="I18" s="11">
        <f>+I19</f>
        <v>5890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5890</v>
      </c>
      <c r="G19" s="11">
        <v>0</v>
      </c>
      <c r="H19" s="11">
        <v>5890</v>
      </c>
      <c r="I19" s="11">
        <v>5890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254000</v>
      </c>
      <c r="E20" s="11">
        <f>E21+E22</f>
        <v>320150</v>
      </c>
      <c r="F20" s="11">
        <f>G20+H20</f>
        <v>349645</v>
      </c>
      <c r="G20" s="11">
        <f>G21+G22</f>
        <v>0</v>
      </c>
      <c r="H20" s="11">
        <f>H21+H22</f>
        <v>349645</v>
      </c>
      <c r="I20" s="11">
        <f>I21+I22</f>
        <v>349645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60000</v>
      </c>
      <c r="E21" s="11">
        <v>136150</v>
      </c>
      <c r="F21" s="11">
        <f>G21+H21</f>
        <v>139953</v>
      </c>
      <c r="G21" s="11">
        <v>0</v>
      </c>
      <c r="H21" s="11">
        <v>139953</v>
      </c>
      <c r="I21" s="11">
        <v>139953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194000</v>
      </c>
      <c r="E22" s="11">
        <v>184000</v>
      </c>
      <c r="F22" s="11">
        <f>G22+H22</f>
        <v>209692</v>
      </c>
      <c r="G22" s="11">
        <v>0</v>
      </c>
      <c r="H22" s="11">
        <v>209692</v>
      </c>
      <c r="I22" s="11">
        <v>209692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632100</v>
      </c>
      <c r="E23" s="11">
        <f>E24</f>
        <v>632100</v>
      </c>
      <c r="F23" s="11">
        <f>G23+H23</f>
        <v>746172</v>
      </c>
      <c r="G23" s="11">
        <f>G24</f>
        <v>80636</v>
      </c>
      <c r="H23" s="11">
        <f>H24</f>
        <v>665536</v>
      </c>
      <c r="I23" s="11">
        <f>I24</f>
        <v>417433</v>
      </c>
      <c r="J23" s="11">
        <f>J24</f>
        <v>227562</v>
      </c>
      <c r="K23" s="11">
        <f>F23-I23-J23</f>
        <v>101177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632100</v>
      </c>
      <c r="E24" s="11">
        <f>E25+E28+E32</f>
        <v>632100</v>
      </c>
      <c r="F24" s="11">
        <f>G24+H24</f>
        <v>746172</v>
      </c>
      <c r="G24" s="11">
        <f>G25+G28+G32</f>
        <v>80636</v>
      </c>
      <c r="H24" s="11">
        <f>H25+H28+H32</f>
        <v>665536</v>
      </c>
      <c r="I24" s="11">
        <f>I25+I28+I32</f>
        <v>417433</v>
      </c>
      <c r="J24" s="11">
        <f>J25+J28+J32</f>
        <v>227562</v>
      </c>
      <c r="K24" s="11">
        <f>F24-I24-J24</f>
        <v>101177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279500</v>
      </c>
      <c r="E25" s="11">
        <f>E26+E27</f>
        <v>279500</v>
      </c>
      <c r="F25" s="11">
        <f>G25+H25</f>
        <v>358318</v>
      </c>
      <c r="G25" s="11">
        <f>G26+G27</f>
        <v>3882</v>
      </c>
      <c r="H25" s="11">
        <f>H26+H27</f>
        <v>354436</v>
      </c>
      <c r="I25" s="11">
        <f>I26+I27</f>
        <v>143012</v>
      </c>
      <c r="J25" s="11">
        <f>J26+J27</f>
        <v>209849</v>
      </c>
      <c r="K25" s="11">
        <f>F25-I25-J25</f>
        <v>5457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19500</v>
      </c>
      <c r="E26" s="11">
        <v>19500</v>
      </c>
      <c r="F26" s="11">
        <f>G26+H26</f>
        <v>20246</v>
      </c>
      <c r="G26" s="11">
        <v>3034</v>
      </c>
      <c r="H26" s="11">
        <v>17212</v>
      </c>
      <c r="I26" s="11">
        <v>16593</v>
      </c>
      <c r="J26" s="11">
        <v>0</v>
      </c>
      <c r="K26" s="11">
        <f>F26-I26-J26</f>
        <v>3653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260000</v>
      </c>
      <c r="E27" s="11">
        <v>260000</v>
      </c>
      <c r="F27" s="11">
        <f>G27+H27</f>
        <v>338072</v>
      </c>
      <c r="G27" s="11">
        <v>848</v>
      </c>
      <c r="H27" s="11">
        <v>337224</v>
      </c>
      <c r="I27" s="11">
        <v>126419</v>
      </c>
      <c r="J27" s="11">
        <v>209849</v>
      </c>
      <c r="K27" s="11">
        <f>F27-I27-J27</f>
        <v>1804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352600</v>
      </c>
      <c r="E28" s="11">
        <f>E29+E30+E31</f>
        <v>352600</v>
      </c>
      <c r="F28" s="11">
        <f>G28+H28</f>
        <v>387496</v>
      </c>
      <c r="G28" s="11">
        <f>G29+G30+G31</f>
        <v>76754</v>
      </c>
      <c r="H28" s="11">
        <f>H29+H30+H31</f>
        <v>310742</v>
      </c>
      <c r="I28" s="11">
        <f>I29+I30+I31</f>
        <v>274063</v>
      </c>
      <c r="J28" s="11">
        <f>J29+J30+J31</f>
        <v>17713</v>
      </c>
      <c r="K28" s="11">
        <f>F28-I28-J28</f>
        <v>95720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87600</v>
      </c>
      <c r="E29" s="11">
        <v>87600</v>
      </c>
      <c r="F29" s="11">
        <f>G29+H29</f>
        <v>93755</v>
      </c>
      <c r="G29" s="11">
        <v>10321</v>
      </c>
      <c r="H29" s="11">
        <v>83434</v>
      </c>
      <c r="I29" s="11">
        <v>77927</v>
      </c>
      <c r="J29" s="11">
        <v>454</v>
      </c>
      <c r="K29" s="11">
        <f>F29-I29-J29</f>
        <v>15374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45000</v>
      </c>
      <c r="E30" s="11">
        <v>45000</v>
      </c>
      <c r="F30" s="11">
        <f>G30+H30</f>
        <v>32908</v>
      </c>
      <c r="G30" s="11">
        <v>25</v>
      </c>
      <c r="H30" s="11">
        <v>32883</v>
      </c>
      <c r="I30" s="11">
        <v>15649</v>
      </c>
      <c r="J30" s="11">
        <v>17259</v>
      </c>
      <c r="K30" s="11">
        <f>F30-I30-J30</f>
        <v>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220000</v>
      </c>
      <c r="E31" s="11">
        <v>220000</v>
      </c>
      <c r="F31" s="11">
        <f>G31+H31</f>
        <v>260833</v>
      </c>
      <c r="G31" s="11">
        <v>66408</v>
      </c>
      <c r="H31" s="11">
        <v>194425</v>
      </c>
      <c r="I31" s="11">
        <v>180487</v>
      </c>
      <c r="J31" s="11">
        <v>0</v>
      </c>
      <c r="K31" s="11">
        <f>F31-I31-J31</f>
        <v>80346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358</v>
      </c>
      <c r="G32" s="11">
        <v>0</v>
      </c>
      <c r="H32" s="11">
        <v>358</v>
      </c>
      <c r="I32" s="11">
        <v>358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1684300</v>
      </c>
      <c r="E33" s="11">
        <f>E34+E38</f>
        <v>1906300</v>
      </c>
      <c r="F33" s="11">
        <f>G33+H33</f>
        <v>1908098</v>
      </c>
      <c r="G33" s="11">
        <f>G34+G38</f>
        <v>16490</v>
      </c>
      <c r="H33" s="11">
        <f>H34+H38</f>
        <v>1891608</v>
      </c>
      <c r="I33" s="11">
        <f>I34+I38</f>
        <v>1893968</v>
      </c>
      <c r="J33" s="11">
        <f>J34+J38</f>
        <v>0</v>
      </c>
      <c r="K33" s="11">
        <f>F33-I33-J33</f>
        <v>14130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1652000</v>
      </c>
      <c r="E34" s="11">
        <f>+E35+E36+E37</f>
        <v>1874000</v>
      </c>
      <c r="F34" s="11">
        <f>G34+H34</f>
        <v>1869504</v>
      </c>
      <c r="G34" s="11">
        <f>+G35+G36+G37</f>
        <v>0</v>
      </c>
      <c r="H34" s="11">
        <f>+H35+H36+H37</f>
        <v>1869504</v>
      </c>
      <c r="I34" s="11">
        <f>+I35+I36+I37</f>
        <v>1869504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1160000</v>
      </c>
      <c r="E35" s="11">
        <v>1183000</v>
      </c>
      <c r="F35" s="11">
        <f>G35+H35</f>
        <v>1178504</v>
      </c>
      <c r="G35" s="11">
        <v>0</v>
      </c>
      <c r="H35" s="11">
        <v>1178504</v>
      </c>
      <c r="I35" s="11">
        <v>1178504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32000</v>
      </c>
      <c r="E36" s="11">
        <v>32000</v>
      </c>
      <c r="F36" s="11">
        <f>G36+H36</f>
        <v>32000</v>
      </c>
      <c r="G36" s="11">
        <v>0</v>
      </c>
      <c r="H36" s="11">
        <v>32000</v>
      </c>
      <c r="I36" s="11">
        <v>32000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460000</v>
      </c>
      <c r="E37" s="11">
        <v>659000</v>
      </c>
      <c r="F37" s="11">
        <f>G37+H37</f>
        <v>659000</v>
      </c>
      <c r="G37" s="11">
        <v>0</v>
      </c>
      <c r="H37" s="11">
        <v>659000</v>
      </c>
      <c r="I37" s="11">
        <v>659000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32300</v>
      </c>
      <c r="E38" s="11">
        <f>E39+E42</f>
        <v>32300</v>
      </c>
      <c r="F38" s="11">
        <f>G38+H38</f>
        <v>38594</v>
      </c>
      <c r="G38" s="11">
        <f>G39+G42</f>
        <v>16490</v>
      </c>
      <c r="H38" s="11">
        <f>H39+H42</f>
        <v>22104</v>
      </c>
      <c r="I38" s="11">
        <f>I39+I42</f>
        <v>24464</v>
      </c>
      <c r="J38" s="11">
        <f>J39+J42</f>
        <v>0</v>
      </c>
      <c r="K38" s="11">
        <f>F38-I38-J38</f>
        <v>14130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32300</v>
      </c>
      <c r="E39" s="11">
        <f>E40+E41</f>
        <v>32300</v>
      </c>
      <c r="F39" s="11">
        <f>G39+H39</f>
        <v>38243</v>
      </c>
      <c r="G39" s="11">
        <f>G40+G41</f>
        <v>16490</v>
      </c>
      <c r="H39" s="11">
        <f>H40+H41</f>
        <v>21753</v>
      </c>
      <c r="I39" s="11">
        <f>I40+I41</f>
        <v>24113</v>
      </c>
      <c r="J39" s="11">
        <f>J40+J41</f>
        <v>0</v>
      </c>
      <c r="K39" s="11">
        <f>F39-I39-J39</f>
        <v>14130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27300</v>
      </c>
      <c r="E40" s="11">
        <v>27300</v>
      </c>
      <c r="F40" s="11">
        <f>G40+H40</f>
        <v>29260</v>
      </c>
      <c r="G40" s="11">
        <v>12895</v>
      </c>
      <c r="H40" s="11">
        <v>16365</v>
      </c>
      <c r="I40" s="11">
        <v>19217</v>
      </c>
      <c r="J40" s="11">
        <v>0</v>
      </c>
      <c r="K40" s="11">
        <f>F40-I40-J40</f>
        <v>10043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5000</v>
      </c>
      <c r="E41" s="11">
        <v>5000</v>
      </c>
      <c r="F41" s="11">
        <f>G41+H41</f>
        <v>8983</v>
      </c>
      <c r="G41" s="11">
        <v>3595</v>
      </c>
      <c r="H41" s="11">
        <v>5388</v>
      </c>
      <c r="I41" s="11">
        <v>4896</v>
      </c>
      <c r="J41" s="11">
        <v>0</v>
      </c>
      <c r="K41" s="11">
        <f>F41-I41-J41</f>
        <v>4087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351</v>
      </c>
      <c r="G42" s="11">
        <v>0</v>
      </c>
      <c r="H42" s="11">
        <v>351</v>
      </c>
      <c r="I42" s="11">
        <v>351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5000</v>
      </c>
      <c r="E43" s="11">
        <f>E44</f>
        <v>5000</v>
      </c>
      <c r="F43" s="11">
        <f>G43+H43</f>
        <v>14099</v>
      </c>
      <c r="G43" s="11">
        <f>G44</f>
        <v>0</v>
      </c>
      <c r="H43" s="11">
        <f>H44</f>
        <v>14099</v>
      </c>
      <c r="I43" s="11">
        <f>I44</f>
        <v>14099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5000</v>
      </c>
      <c r="E44" s="11">
        <f>E45</f>
        <v>5000</v>
      </c>
      <c r="F44" s="11">
        <f>G44+H44</f>
        <v>14099</v>
      </c>
      <c r="G44" s="11">
        <f>G45</f>
        <v>0</v>
      </c>
      <c r="H44" s="11">
        <f>H45</f>
        <v>14099</v>
      </c>
      <c r="I44" s="11">
        <f>I45</f>
        <v>14099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5000</v>
      </c>
      <c r="E45" s="11">
        <v>5000</v>
      </c>
      <c r="F45" s="11">
        <f>G45+H45</f>
        <v>14099</v>
      </c>
      <c r="G45" s="11">
        <v>0</v>
      </c>
      <c r="H45" s="11">
        <v>14099</v>
      </c>
      <c r="I45" s="11">
        <v>14099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120000</v>
      </c>
      <c r="E46" s="11">
        <f>E47+E51</f>
        <v>120000</v>
      </c>
      <c r="F46" s="11">
        <f>G46+H46</f>
        <v>198773</v>
      </c>
      <c r="G46" s="11">
        <f>G47+G51</f>
        <v>161554</v>
      </c>
      <c r="H46" s="11">
        <f>H47+H51</f>
        <v>37219</v>
      </c>
      <c r="I46" s="11">
        <f>I47+I51</f>
        <v>37219</v>
      </c>
      <c r="J46" s="11">
        <f>J47+J51</f>
        <v>125053</v>
      </c>
      <c r="K46" s="11">
        <f>F46-I46-J46</f>
        <v>36501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0</v>
      </c>
      <c r="E47" s="11">
        <f>E48</f>
        <v>0</v>
      </c>
      <c r="F47" s="11">
        <f>G47+H47</f>
        <v>303</v>
      </c>
      <c r="G47" s="11">
        <f>G48</f>
        <v>0</v>
      </c>
      <c r="H47" s="11">
        <f>H48</f>
        <v>303</v>
      </c>
      <c r="I47" s="11">
        <f>I48</f>
        <v>303</v>
      </c>
      <c r="J47" s="11">
        <f>J48</f>
        <v>0</v>
      </c>
      <c r="K47" s="11">
        <f>F47-I47-J47</f>
        <v>0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0</v>
      </c>
      <c r="E48" s="11">
        <f>+E49</f>
        <v>0</v>
      </c>
      <c r="F48" s="11">
        <f>G48+H48</f>
        <v>303</v>
      </c>
      <c r="G48" s="11">
        <f>+G49</f>
        <v>0</v>
      </c>
      <c r="H48" s="11">
        <f>+H49</f>
        <v>303</v>
      </c>
      <c r="I48" s="11">
        <f>+I49</f>
        <v>303</v>
      </c>
      <c r="J48" s="11">
        <f>+J49</f>
        <v>0</v>
      </c>
      <c r="K48" s="11">
        <f>F48-I48-J48</f>
        <v>0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0</v>
      </c>
      <c r="E49" s="11">
        <f>E50</f>
        <v>0</v>
      </c>
      <c r="F49" s="11">
        <f>G49+H49</f>
        <v>303</v>
      </c>
      <c r="G49" s="11">
        <f>G50</f>
        <v>0</v>
      </c>
      <c r="H49" s="11">
        <f>H50</f>
        <v>303</v>
      </c>
      <c r="I49" s="11">
        <f>I50</f>
        <v>303</v>
      </c>
      <c r="J49" s="11">
        <f>J50</f>
        <v>0</v>
      </c>
      <c r="K49" s="11">
        <f>F49-I49-J49</f>
        <v>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303</v>
      </c>
      <c r="G50" s="11">
        <v>0</v>
      </c>
      <c r="H50" s="11">
        <v>303</v>
      </c>
      <c r="I50" s="11">
        <v>303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</f>
        <v>120000</v>
      </c>
      <c r="E51" s="11">
        <f>+E52</f>
        <v>120000</v>
      </c>
      <c r="F51" s="11">
        <f>G51+H51</f>
        <v>198470</v>
      </c>
      <c r="G51" s="11">
        <f>+G52</f>
        <v>161554</v>
      </c>
      <c r="H51" s="11">
        <f>+H52</f>
        <v>36916</v>
      </c>
      <c r="I51" s="11">
        <f>+I52</f>
        <v>36916</v>
      </c>
      <c r="J51" s="11">
        <f>+J52</f>
        <v>125053</v>
      </c>
      <c r="K51" s="11">
        <f>F51-I51-J51</f>
        <v>36501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</f>
        <v>120000</v>
      </c>
      <c r="E52" s="11">
        <f>E53+E55</f>
        <v>120000</v>
      </c>
      <c r="F52" s="11">
        <f>G52+H52</f>
        <v>198470</v>
      </c>
      <c r="G52" s="11">
        <f>G53+G55</f>
        <v>161554</v>
      </c>
      <c r="H52" s="11">
        <f>H53+H55</f>
        <v>36916</v>
      </c>
      <c r="I52" s="11">
        <f>I53+I55</f>
        <v>36916</v>
      </c>
      <c r="J52" s="11">
        <f>J53+J55</f>
        <v>125053</v>
      </c>
      <c r="K52" s="11">
        <f>F52-I52-J52</f>
        <v>36501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0</v>
      </c>
      <c r="E53" s="11">
        <f>E54</f>
        <v>0</v>
      </c>
      <c r="F53" s="11">
        <f>G53+H53</f>
        <v>198470</v>
      </c>
      <c r="G53" s="11">
        <f>G54</f>
        <v>161554</v>
      </c>
      <c r="H53" s="11">
        <f>H54</f>
        <v>36916</v>
      </c>
      <c r="I53" s="11">
        <f>I54</f>
        <v>36916</v>
      </c>
      <c r="J53" s="11">
        <f>J54</f>
        <v>125053</v>
      </c>
      <c r="K53" s="11">
        <f>F53-I53-J53</f>
        <v>36501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198470</v>
      </c>
      <c r="G54" s="11">
        <v>161554</v>
      </c>
      <c r="H54" s="11">
        <v>36916</v>
      </c>
      <c r="I54" s="11">
        <v>36916</v>
      </c>
      <c r="J54" s="11">
        <v>125053</v>
      </c>
      <c r="K54" s="11">
        <f>F54-I54-J54</f>
        <v>36501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120000</v>
      </c>
      <c r="E55" s="11">
        <v>120000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f>D57</f>
        <v>0</v>
      </c>
      <c r="E56" s="11">
        <f>E57</f>
        <v>1064053</v>
      </c>
      <c r="F56" s="11">
        <f>G56+H56</f>
        <v>1064053</v>
      </c>
      <c r="G56" s="11">
        <f>G57</f>
        <v>0</v>
      </c>
      <c r="H56" s="11">
        <f>H57</f>
        <v>1064053</v>
      </c>
      <c r="I56" s="11">
        <f>I57</f>
        <v>1064053</v>
      </c>
      <c r="J56" s="11">
        <f>J57</f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D58+D62</f>
        <v>0</v>
      </c>
      <c r="E57" s="11">
        <f>E58+E62</f>
        <v>1064053</v>
      </c>
      <c r="F57" s="11">
        <f>G57+H57</f>
        <v>1064053</v>
      </c>
      <c r="G57" s="11">
        <f>G58+G62</f>
        <v>0</v>
      </c>
      <c r="H57" s="11">
        <f>H58+H62</f>
        <v>1064053</v>
      </c>
      <c r="I57" s="11">
        <f>I58+I62</f>
        <v>1064053</v>
      </c>
      <c r="J57" s="11">
        <f>J58+J62</f>
        <v>0</v>
      </c>
      <c r="K57" s="11">
        <f>F57-I57-J57</f>
        <v>0</v>
      </c>
    </row>
    <row r="58" spans="1:11" s="6" customFormat="1" ht="75" x14ac:dyDescent="0.25">
      <c r="A58" s="10" t="s">
        <v>160</v>
      </c>
      <c r="B58" s="10" t="s">
        <v>161</v>
      </c>
      <c r="C58" s="10" t="s">
        <v>162</v>
      </c>
      <c r="D58" s="11">
        <f>+D59+D60+D61</f>
        <v>0</v>
      </c>
      <c r="E58" s="11">
        <f>+E59+E60+E61</f>
        <v>1060570</v>
      </c>
      <c r="F58" s="11">
        <f>G58+H58</f>
        <v>1060570</v>
      </c>
      <c r="G58" s="11">
        <f>+G59+G60+G61</f>
        <v>0</v>
      </c>
      <c r="H58" s="11">
        <f>+H59+H60+H61</f>
        <v>1060570</v>
      </c>
      <c r="I58" s="11">
        <f>+I59+I60+I61</f>
        <v>1060570</v>
      </c>
      <c r="J58" s="11">
        <f>+J59+J60+J61</f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260000</v>
      </c>
      <c r="F59" s="11">
        <f>G59+H59</f>
        <v>260000</v>
      </c>
      <c r="G59" s="11">
        <v>0</v>
      </c>
      <c r="H59" s="11">
        <v>260000</v>
      </c>
      <c r="I59" s="11">
        <v>260000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20443</v>
      </c>
      <c r="F60" s="11">
        <f>G60+H60</f>
        <v>20443</v>
      </c>
      <c r="G60" s="11">
        <v>0</v>
      </c>
      <c r="H60" s="11">
        <v>20443</v>
      </c>
      <c r="I60" s="11">
        <v>20443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780127</v>
      </c>
      <c r="F61" s="11">
        <f>G61+H61</f>
        <v>780127</v>
      </c>
      <c r="G61" s="11">
        <v>0</v>
      </c>
      <c r="H61" s="11">
        <v>780127</v>
      </c>
      <c r="I61" s="11">
        <v>780127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+D63</f>
        <v>0</v>
      </c>
      <c r="E62" s="11">
        <f>+E63</f>
        <v>3483</v>
      </c>
      <c r="F62" s="11">
        <f>G62+H62</f>
        <v>3483</v>
      </c>
      <c r="G62" s="11">
        <f>+G63</f>
        <v>0</v>
      </c>
      <c r="H62" s="11">
        <f>+H63</f>
        <v>3483</v>
      </c>
      <c r="I62" s="11">
        <f>+I63</f>
        <v>3483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3483</v>
      </c>
      <c r="F63" s="11">
        <f>G63+H63</f>
        <v>3483</v>
      </c>
      <c r="G63" s="11">
        <v>0</v>
      </c>
      <c r="H63" s="11">
        <v>3483</v>
      </c>
      <c r="I63" s="11">
        <v>3483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178</v>
      </c>
      <c r="B65" s="13"/>
      <c r="C65" s="13"/>
      <c r="D65" s="13"/>
      <c r="E65" s="13"/>
      <c r="F65" s="13"/>
      <c r="G65" s="13"/>
      <c r="H65" s="13"/>
      <c r="I65" s="13" t="s">
        <v>180</v>
      </c>
      <c r="J65" s="13"/>
      <c r="K65" s="13"/>
      <c r="L65" s="13"/>
    </row>
    <row r="66" spans="1:12" x14ac:dyDescent="0.25">
      <c r="A66" s="3" t="s">
        <v>179</v>
      </c>
      <c r="B66" s="3"/>
      <c r="C66" s="3"/>
      <c r="D66" s="3"/>
      <c r="E66" s="3"/>
      <c r="F66" s="3"/>
      <c r="G66" s="3"/>
      <c r="H66" s="3"/>
      <c r="I66" s="3" t="s">
        <v>181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5">
    <mergeCell ref="K8:K10"/>
    <mergeCell ref="A65:D65"/>
    <mergeCell ref="A66:D66"/>
    <mergeCell ref="E65:H65"/>
    <mergeCell ref="E66:H66"/>
    <mergeCell ref="I65:L65"/>
    <mergeCell ref="I66:L66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2017-02-27T11:59:56Z</dcterms:created>
  <dcterms:modified xsi:type="dcterms:W3CDTF">2017-02-27T11:59:59Z</dcterms:modified>
</cp:coreProperties>
</file>