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J17" i="1"/>
  <c r="J18" i="1"/>
  <c r="J19" i="1"/>
  <c r="D20" i="1"/>
  <c r="E20" i="1"/>
  <c r="F20" i="1"/>
  <c r="G20" i="1"/>
  <c r="H20" i="1"/>
  <c r="J20" i="1" s="1"/>
  <c r="I20" i="1"/>
  <c r="K20" i="1"/>
  <c r="J21" i="1"/>
  <c r="J22" i="1"/>
  <c r="J23" i="1"/>
  <c r="J24" i="1"/>
  <c r="J25" i="1"/>
  <c r="D27" i="1"/>
  <c r="D26" i="1" s="1"/>
  <c r="E27" i="1"/>
  <c r="E26" i="1" s="1"/>
  <c r="F27" i="1"/>
  <c r="F26" i="1" s="1"/>
  <c r="G27" i="1"/>
  <c r="G26" i="1" s="1"/>
  <c r="H27" i="1"/>
  <c r="H26" i="1" s="1"/>
  <c r="I27" i="1"/>
  <c r="I26" i="1" s="1"/>
  <c r="J27" i="1"/>
  <c r="K27" i="1"/>
  <c r="K26" i="1" s="1"/>
  <c r="J28" i="1"/>
  <c r="J29" i="1"/>
  <c r="J30" i="1"/>
  <c r="J31" i="1"/>
  <c r="J32" i="1"/>
  <c r="J33" i="1"/>
  <c r="J34" i="1"/>
  <c r="D35" i="1"/>
  <c r="E35" i="1"/>
  <c r="F35" i="1"/>
  <c r="G35" i="1"/>
  <c r="H35" i="1"/>
  <c r="J35" i="1" s="1"/>
  <c r="I35" i="1"/>
  <c r="K35" i="1"/>
  <c r="J36" i="1"/>
  <c r="D37" i="1"/>
  <c r="E37" i="1"/>
  <c r="F37" i="1"/>
  <c r="G37" i="1"/>
  <c r="H37" i="1"/>
  <c r="I37" i="1"/>
  <c r="J37" i="1"/>
  <c r="K37" i="1"/>
  <c r="J38" i="1"/>
  <c r="J39" i="1"/>
  <c r="D40" i="1"/>
  <c r="E40" i="1"/>
  <c r="F40" i="1"/>
  <c r="G40" i="1"/>
  <c r="H40" i="1"/>
  <c r="J40" i="1" s="1"/>
  <c r="I40" i="1"/>
  <c r="K40" i="1"/>
  <c r="J41" i="1"/>
  <c r="D42" i="1"/>
  <c r="E42" i="1"/>
  <c r="F42" i="1"/>
  <c r="G42" i="1"/>
  <c r="H42" i="1"/>
  <c r="J42" i="1" s="1"/>
  <c r="I42" i="1"/>
  <c r="K42" i="1"/>
  <c r="J43" i="1"/>
  <c r="D47" i="1"/>
  <c r="D46" i="1" s="1"/>
  <c r="D45" i="1" s="1"/>
  <c r="D44" i="1" s="1"/>
  <c r="E47" i="1"/>
  <c r="E46" i="1" s="1"/>
  <c r="E45" i="1" s="1"/>
  <c r="E44" i="1" s="1"/>
  <c r="F47" i="1"/>
  <c r="F46" i="1" s="1"/>
  <c r="F45" i="1" s="1"/>
  <c r="F44" i="1" s="1"/>
  <c r="G47" i="1"/>
  <c r="G46" i="1" s="1"/>
  <c r="G45" i="1" s="1"/>
  <c r="G44" i="1" s="1"/>
  <c r="H47" i="1"/>
  <c r="H46" i="1" s="1"/>
  <c r="I47" i="1"/>
  <c r="I46" i="1" s="1"/>
  <c r="I45" i="1" s="1"/>
  <c r="I44" i="1" s="1"/>
  <c r="K47" i="1"/>
  <c r="K46" i="1" s="1"/>
  <c r="K45" i="1" s="1"/>
  <c r="K44" i="1" s="1"/>
  <c r="J48" i="1"/>
  <c r="J49" i="1"/>
  <c r="K13" i="1" l="1"/>
  <c r="K12" i="1"/>
  <c r="K11" i="1" s="1"/>
  <c r="I12" i="1"/>
  <c r="I11" i="1" s="1"/>
  <c r="I13" i="1"/>
  <c r="H12" i="1"/>
  <c r="H13" i="1"/>
  <c r="J13" i="1" s="1"/>
  <c r="J14" i="1"/>
  <c r="J26" i="1"/>
  <c r="G12" i="1"/>
  <c r="G11" i="1" s="1"/>
  <c r="G13" i="1"/>
  <c r="F12" i="1"/>
  <c r="F11" i="1" s="1"/>
  <c r="F13" i="1"/>
  <c r="H45" i="1"/>
  <c r="J46" i="1"/>
  <c r="E12" i="1"/>
  <c r="E11" i="1" s="1"/>
  <c r="E13" i="1"/>
  <c r="D12" i="1"/>
  <c r="D11" i="1" s="1"/>
  <c r="D13" i="1"/>
  <c r="J15" i="1"/>
  <c r="J47" i="1"/>
  <c r="J12" i="1" l="1"/>
  <c r="H44" i="1"/>
  <c r="J44" i="1" s="1"/>
  <c r="J45" i="1"/>
  <c r="H11" i="1" l="1"/>
  <c r="J11" i="1" s="1"/>
</calcChain>
</file>

<file path=xl/sharedStrings.xml><?xml version="1.0" encoding="utf-8"?>
<sst xmlns="http://schemas.openxmlformats.org/spreadsheetml/2006/main" count="141" uniqueCount="141">
  <si>
    <t>JUDETUL VASLUI</t>
  </si>
  <si>
    <t>COMUNA VUTCANI</t>
  </si>
  <si>
    <t>CIF 3337680</t>
  </si>
  <si>
    <t xml:space="preserve"> Anexa 7</t>
  </si>
  <si>
    <t>Cont de executie - Detalierea cheltuielilor - Trimestrul: 4, Anul: 2015</t>
  </si>
  <si>
    <t xml:space="preserve">Capitolul: 65.02.04.01 - Invatamant secundar inferior   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</si>
  <si>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</si>
  <si>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</si>
  <si>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</si>
  <si>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</si>
  <si>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</si>
  <si>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</si>
  <si>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</si>
  <si>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</si>
  <si>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</si>
  <si>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</si>
  <si>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</si>
  <si>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</si>
  <si>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</si>
  <si>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</si>
  <si>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</si>
  <si>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</si>
  <si>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</si>
  <si>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</si>
  <si>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</si>
  <si>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</si>
  <si>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</si>
  <si>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</si>
  <si>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</si>
  <si>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</si>
  <si>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</si>
  <si>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</si>
  <si>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</si>
  <si>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</si>
  <si>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</si>
  <si>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</si>
  <si>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</si>
  <si>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</si>
  <si>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</si>
  <si>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</si>
  <si>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</si>
  <si>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</si>
  <si>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</si>
  <si>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</si>
  <si>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24</t>
  </si>
  <si>
    <t>Alte drepturi salariale in bani</t>
  </si>
  <si>
    <t>10.01.30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</si>
  <si>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</si>
  <si>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</si>
  <si>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</si>
  <si>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</si>
  <si>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</si>
  <si>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</si>
  <si>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</si>
  <si>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</si>
  <si>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</si>
  <si>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</si>
  <si>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</si>
  <si>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</si>
  <si>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</si>
  <si>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</si>
  <si>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</si>
  <si>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</si>
  <si>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</si>
  <si>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</si>
  <si>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</si>
  <si>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</si>
  <si>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</si>
  <si>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</si>
  <si>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</si>
  <si>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</si>
  <si>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</si>
  <si>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</si>
  <si>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</si>
  <si>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</si>
  <si>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</si>
  <si>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</si>
  <si>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</si>
  <si>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</si>
  <si>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</si>
  <si>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</si>
  <si>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</si>
  <si>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</si>
  <si>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</si>
  <si>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</si>
  <si>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</si>
  <si>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</si>
  <si>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</si>
  <si>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</si>
  <si>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</si>
  <si>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</si>
  <si>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</si>
  <si>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</si>
  <si>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</si>
  <si>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</si>
  <si>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</si>
  <si>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</si>
  <si>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</si>
  <si>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</si>
  <si>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</si>
  <si>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</si>
  <si>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</si>
  <si>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</si>
  <si>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</si>
  <si>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73</t>
  </si>
  <si>
    <t>Pregatire profesionala</t>
  </si>
  <si>
    <t>20.13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</si>
  <si>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</si>
  <si>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</si>
  <si>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</si>
  <si>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</si>
  <si>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</si>
  <si>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</si>
  <si>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164</t>
  </si>
  <si>
    <t>TITLUL XI ALTE CHELTUIELI   (cod 59.01+59.02+59.11+59.12+59.15+59.17+59.22+59.25+59.30)</t>
  </si>
  <si>
    <t>59</t>
  </si>
  <si>
    <t>165</t>
  </si>
  <si>
    <t xml:space="preserve">Burse </t>
  </si>
  <si>
    <t>59.01</t>
  </si>
  <si>
    <t>208</t>
  </si>
  <si>
    <t>SECŢIUNEA DE DEZVOLTARE (cod 51+55+56+70+79.d+84.d)</t>
  </si>
  <si>
    <t>001.02</t>
  </si>
  <si>
    <t>350</t>
  </si>
  <si>
    <t>CHELTUIELI DE CAPITAL  (cod 71+72)</t>
  </si>
  <si>
    <t>70</t>
  </si>
  <si>
    <t>352</t>
  </si>
  <si>
    <t>TITLUL XII  ACTIVE NEFINANCIARE  (cod 71.01 la 71.03)</t>
  </si>
  <si>
    <t>71</t>
  </si>
  <si>
    <t>353</t>
  </si>
  <si>
    <t>Active fixe</t>
  </si>
  <si>
    <t>71.01</t>
  </si>
  <si>
    <t>356</t>
  </si>
  <si>
    <t>Mobilier, aparatura birotica si alte active corporale</t>
  </si>
  <si>
    <t>71.01.03</t>
  </si>
  <si>
    <t>357</t>
  </si>
  <si>
    <t>Alte active fixe</t>
  </si>
  <si>
    <t>71.01.30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</si>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</sst>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D12+D44</f>
        <v>391475</v>
      </c>
      <c r="E11" s="11">
        <f>E12+E44</f>
        <v>476039</v>
      </c>
      <c r="F11" s="11">
        <f>F12+F44</f>
        <v>391475</v>
      </c>
      <c r="G11" s="11">
        <f>G12+G44</f>
        <v>391475</v>
      </c>
      <c r="H11" s="11">
        <f>H12+H44</f>
        <v>390707</v>
      </c>
      <c r="I11" s="11">
        <f>I12+I44</f>
        <v>390671</v>
      </c>
      <c r="J11" s="11">
        <f>H11-I11</f>
        <v>36</v>
      </c>
      <c r="K11" s="11">
        <f>K12+K44</f>
        <v>443176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D14+D26+D42</f>
        <v>391475</v>
      </c>
      <c r="E12" s="11">
        <f>E14+E26+E42</f>
        <v>476039</v>
      </c>
      <c r="F12" s="11">
        <f>F14+F26+F42</f>
        <v>391475</v>
      </c>
      <c r="G12" s="11">
        <f>G14+G26+G42</f>
        <v>391475</v>
      </c>
      <c r="H12" s="11">
        <f>H14+H26+H42</f>
        <v>390707</v>
      </c>
      <c r="I12" s="11">
        <f>I14+I26+I42</f>
        <v>390671</v>
      </c>
      <c r="J12" s="11">
        <f>H12-I12</f>
        <v>36</v>
      </c>
      <c r="K12" s="11">
        <f>K14+K26+K42</f>
        <v>425676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D14+D26+D42</f>
        <v>391475</v>
      </c>
      <c r="E13" s="11">
        <f>E14+E26+E42</f>
        <v>476039</v>
      </c>
      <c r="F13" s="11">
        <f>F14+F26+F42</f>
        <v>391475</v>
      </c>
      <c r="G13" s="11">
        <f>G14+G26+G42</f>
        <v>391475</v>
      </c>
      <c r="H13" s="11">
        <f>H14+H26+H42</f>
        <v>390707</v>
      </c>
      <c r="I13" s="11">
        <f>I14+I26+I42</f>
        <v>390671</v>
      </c>
      <c r="J13" s="11">
        <f>H13-I13</f>
        <v>36</v>
      </c>
      <c r="K13" s="11">
        <f>K14+K26+K42</f>
        <v>425676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D15+D20</f>
        <v>293035</v>
      </c>
      <c r="E14" s="11">
        <f>E15+E20</f>
        <v>209190</v>
      </c>
      <c r="F14" s="11">
        <f>F15+F20</f>
        <v>293035</v>
      </c>
      <c r="G14" s="11">
        <f>G15+G20</f>
        <v>293035</v>
      </c>
      <c r="H14" s="11">
        <f>H15+H20</f>
        <v>292267</v>
      </c>
      <c r="I14" s="11">
        <f>I15+I20</f>
        <v>292267</v>
      </c>
      <c r="J14" s="11">
        <f>H14-I14</f>
        <v>0</v>
      </c>
      <c r="K14" s="11">
        <f>K15+K20</f>
        <v>314422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D16+D17+D18+D19</f>
        <v>233982</v>
      </c>
      <c r="E15" s="11">
        <f>E16+E17+E18+E19</f>
        <v>174984</v>
      </c>
      <c r="F15" s="11">
        <f>F16+F17+F18+F19</f>
        <v>233982</v>
      </c>
      <c r="G15" s="11">
        <f>G16+G17+G18+G19</f>
        <v>233982</v>
      </c>
      <c r="H15" s="11">
        <f>H16+H17+H18+H19</f>
        <v>233583</v>
      </c>
      <c r="I15" s="11">
        <f>I16+I17+I18+I19</f>
        <v>233583</v>
      </c>
      <c r="J15" s="11">
        <f>H15-I15</f>
        <v>0</v>
      </c>
      <c r="K15" s="11">
        <f>K16+K17+K18+K19</f>
        <v>254238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210615</v>
      </c>
      <c r="E16" s="11">
        <v>162483</v>
      </c>
      <c r="F16" s="11">
        <v>210615</v>
      </c>
      <c r="G16" s="11">
        <v>210615</v>
      </c>
      <c r="H16" s="11">
        <v>210615</v>
      </c>
      <c r="I16" s="11">
        <v>210615</v>
      </c>
      <c r="J16" s="11">
        <f>H16-I16</f>
        <v>0</v>
      </c>
      <c r="K16" s="11">
        <v>231064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5299</v>
      </c>
      <c r="E17" s="11">
        <v>5933</v>
      </c>
      <c r="F17" s="11">
        <v>5299</v>
      </c>
      <c r="G17" s="11">
        <v>5299</v>
      </c>
      <c r="H17" s="11">
        <v>4939</v>
      </c>
      <c r="I17" s="11">
        <v>4939</v>
      </c>
      <c r="J17" s="11">
        <f>H17-I17</f>
        <v>0</v>
      </c>
      <c r="K17" s="11">
        <v>5145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18068</v>
      </c>
      <c r="E18" s="11">
        <v>6568</v>
      </c>
      <c r="F18" s="11">
        <v>18068</v>
      </c>
      <c r="G18" s="11">
        <v>18068</v>
      </c>
      <c r="H18" s="11">
        <v>18029</v>
      </c>
      <c r="I18" s="11">
        <v>18029</v>
      </c>
      <c r="J18" s="11">
        <f>H18-I18</f>
        <v>0</v>
      </c>
      <c r="K18" s="11">
        <v>17408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f>H19-I19</f>
        <v>0</v>
      </c>
      <c r="K19" s="11">
        <v>621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f>D21+D22+D23+D24+D25</f>
        <v>59053</v>
      </c>
      <c r="E20" s="11">
        <f>E21+E22+E23+E24+E25</f>
        <v>34206</v>
      </c>
      <c r="F20" s="11">
        <f>F21+F22+F23+F24+F25</f>
        <v>59053</v>
      </c>
      <c r="G20" s="11">
        <f>G21+G22+G23+G24+G25</f>
        <v>59053</v>
      </c>
      <c r="H20" s="11">
        <f>H21+H22+H23+H24+H25</f>
        <v>58684</v>
      </c>
      <c r="I20" s="11">
        <f>I21+I22+I23+I24+I25</f>
        <v>58684</v>
      </c>
      <c r="J20" s="11">
        <f>H20-I20</f>
        <v>0</v>
      </c>
      <c r="K20" s="11">
        <f>K21+K22+K23+K24+K25</f>
        <v>60184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43815</v>
      </c>
      <c r="E21" s="11">
        <v>19620</v>
      </c>
      <c r="F21" s="11">
        <v>43815</v>
      </c>
      <c r="G21" s="11">
        <v>43815</v>
      </c>
      <c r="H21" s="11">
        <v>43743</v>
      </c>
      <c r="I21" s="11">
        <v>43743</v>
      </c>
      <c r="J21" s="11">
        <f>H21-I21</f>
        <v>0</v>
      </c>
      <c r="K21" s="11">
        <v>44659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1056</v>
      </c>
      <c r="E22" s="11">
        <v>1056</v>
      </c>
      <c r="F22" s="11">
        <v>1056</v>
      </c>
      <c r="G22" s="11">
        <v>1056</v>
      </c>
      <c r="H22" s="11">
        <v>1033</v>
      </c>
      <c r="I22" s="11">
        <v>1033</v>
      </c>
      <c r="J22" s="11">
        <f>H22-I22</f>
        <v>0</v>
      </c>
      <c r="K22" s="11">
        <v>1066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12193</v>
      </c>
      <c r="E23" s="11">
        <v>11593</v>
      </c>
      <c r="F23" s="11">
        <v>12193</v>
      </c>
      <c r="G23" s="11">
        <v>12193</v>
      </c>
      <c r="H23" s="11">
        <v>12146</v>
      </c>
      <c r="I23" s="11">
        <v>12146</v>
      </c>
      <c r="J23" s="11">
        <f>H23-I23</f>
        <v>0</v>
      </c>
      <c r="K23" s="11">
        <v>12448</v>
      </c>
    </row>
    <row r="24" spans="1:11" s="6" customFormat="1" ht="22.5" x14ac:dyDescent="0.25">
      <c r="A24" s="10" t="s">
        <v>59</v>
      </c>
      <c r="B24" s="10" t="s">
        <v>60</v>
      </c>
      <c r="C24" s="10" t="s">
        <v>61</v>
      </c>
      <c r="D24" s="11">
        <v>390</v>
      </c>
      <c r="E24" s="11">
        <v>338</v>
      </c>
      <c r="F24" s="11">
        <v>390</v>
      </c>
      <c r="G24" s="11">
        <v>390</v>
      </c>
      <c r="H24" s="11">
        <v>371</v>
      </c>
      <c r="I24" s="11">
        <v>371</v>
      </c>
      <c r="J24" s="11">
        <f>H24-I24</f>
        <v>0</v>
      </c>
      <c r="K24" s="11">
        <v>380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1599</v>
      </c>
      <c r="E25" s="11">
        <v>1599</v>
      </c>
      <c r="F25" s="11">
        <v>1599</v>
      </c>
      <c r="G25" s="11">
        <v>1599</v>
      </c>
      <c r="H25" s="11">
        <v>1391</v>
      </c>
      <c r="I25" s="11">
        <v>1391</v>
      </c>
      <c r="J25" s="11">
        <f>H25-I25</f>
        <v>0</v>
      </c>
      <c r="K25" s="11">
        <v>1631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D27+D34+D35+D37+D39+D40</f>
        <v>95940</v>
      </c>
      <c r="E26" s="11">
        <f>E27+E34+E35+E37+E39+E40</f>
        <v>264349</v>
      </c>
      <c r="F26" s="11">
        <f>F27+F34+F35+F37+F39+F40</f>
        <v>95940</v>
      </c>
      <c r="G26" s="11">
        <f>G27+G34+G35+G37+G39+G40</f>
        <v>95940</v>
      </c>
      <c r="H26" s="11">
        <f>H27+H34+H35+H37+H39+H40</f>
        <v>95940</v>
      </c>
      <c r="I26" s="11">
        <f>I27+I34+I35+I37+I39+I40</f>
        <v>95904</v>
      </c>
      <c r="J26" s="11">
        <f>H26-I26</f>
        <v>36</v>
      </c>
      <c r="K26" s="11">
        <f>K27+K34+K35+K37+K39+K40</f>
        <v>108754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f>D28+D29+D30+D31+D32+D33</f>
        <v>49870</v>
      </c>
      <c r="E27" s="11">
        <f>E28+E29+E30+E31+E32+E33</f>
        <v>46000</v>
      </c>
      <c r="F27" s="11">
        <f>F28+F29+F30+F31+F32+F33</f>
        <v>49870</v>
      </c>
      <c r="G27" s="11">
        <f>G28+G29+G30+G31+G32+G33</f>
        <v>49870</v>
      </c>
      <c r="H27" s="11">
        <f>H28+H29+H30+H31+H32+H33</f>
        <v>49870</v>
      </c>
      <c r="I27" s="11">
        <f>I28+I29+I30+I31+I32+I33</f>
        <v>49847</v>
      </c>
      <c r="J27" s="11">
        <f>H27-I27</f>
        <v>23</v>
      </c>
      <c r="K27" s="11">
        <f>K28+K29+K30+K31+K32+K33</f>
        <v>54754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v>4600</v>
      </c>
      <c r="E28" s="11">
        <v>5000</v>
      </c>
      <c r="F28" s="11">
        <v>4600</v>
      </c>
      <c r="G28" s="11">
        <v>4600</v>
      </c>
      <c r="H28" s="11">
        <v>4600</v>
      </c>
      <c r="I28" s="11">
        <v>4599</v>
      </c>
      <c r="J28" s="11">
        <f>H28-I28</f>
        <v>1</v>
      </c>
      <c r="K28" s="11">
        <v>4427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5366</v>
      </c>
      <c r="E29" s="11">
        <v>8800</v>
      </c>
      <c r="F29" s="11">
        <v>5366</v>
      </c>
      <c r="G29" s="11">
        <v>5366</v>
      </c>
      <c r="H29" s="11">
        <v>5366</v>
      </c>
      <c r="I29" s="11">
        <v>5366</v>
      </c>
      <c r="J29" s="11">
        <f>H29-I29</f>
        <v>0</v>
      </c>
      <c r="K29" s="11">
        <v>5366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13590</v>
      </c>
      <c r="E30" s="11">
        <v>8000</v>
      </c>
      <c r="F30" s="11">
        <v>13590</v>
      </c>
      <c r="G30" s="11">
        <v>13590</v>
      </c>
      <c r="H30" s="11">
        <v>13590</v>
      </c>
      <c r="I30" s="11">
        <v>13585</v>
      </c>
      <c r="J30" s="11">
        <f>H30-I30</f>
        <v>5</v>
      </c>
      <c r="K30" s="11">
        <v>16501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6980</v>
      </c>
      <c r="E31" s="11">
        <v>5750</v>
      </c>
      <c r="F31" s="11">
        <v>6980</v>
      </c>
      <c r="G31" s="11">
        <v>6980</v>
      </c>
      <c r="H31" s="11">
        <v>6980</v>
      </c>
      <c r="I31" s="11">
        <v>6979</v>
      </c>
      <c r="J31" s="11">
        <f>H31-I31</f>
        <v>1</v>
      </c>
      <c r="K31" s="11">
        <v>6979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v>4</v>
      </c>
      <c r="E32" s="11">
        <v>3464</v>
      </c>
      <c r="F32" s="11">
        <v>4</v>
      </c>
      <c r="G32" s="11">
        <v>4</v>
      </c>
      <c r="H32" s="11">
        <v>4</v>
      </c>
      <c r="I32" s="11">
        <v>0</v>
      </c>
      <c r="J32" s="11">
        <f>H32-I32</f>
        <v>4</v>
      </c>
      <c r="K32" s="11">
        <v>0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v>19330</v>
      </c>
      <c r="E33" s="11">
        <v>14986</v>
      </c>
      <c r="F33" s="11">
        <v>19330</v>
      </c>
      <c r="G33" s="11">
        <v>19330</v>
      </c>
      <c r="H33" s="11">
        <v>19330</v>
      </c>
      <c r="I33" s="11">
        <v>19318</v>
      </c>
      <c r="J33" s="11">
        <f>H33-I33</f>
        <v>12</v>
      </c>
      <c r="K33" s="11">
        <v>21481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v>17760</v>
      </c>
      <c r="E34" s="11">
        <v>20000</v>
      </c>
      <c r="F34" s="11">
        <v>17760</v>
      </c>
      <c r="G34" s="11">
        <v>17760</v>
      </c>
      <c r="H34" s="11">
        <v>17760</v>
      </c>
      <c r="I34" s="11">
        <v>17758</v>
      </c>
      <c r="J34" s="11">
        <f>H34-I34</f>
        <v>2</v>
      </c>
      <c r="K34" s="11">
        <v>17758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f>+D36</f>
        <v>9730</v>
      </c>
      <c r="E35" s="11">
        <f>+E36</f>
        <v>4600</v>
      </c>
      <c r="F35" s="11">
        <f>+F36</f>
        <v>9730</v>
      </c>
      <c r="G35" s="11">
        <f>+G36</f>
        <v>9730</v>
      </c>
      <c r="H35" s="11">
        <f>+H36</f>
        <v>9730</v>
      </c>
      <c r="I35" s="11">
        <f>+I36</f>
        <v>9726</v>
      </c>
      <c r="J35" s="11">
        <f>H35-I35</f>
        <v>4</v>
      </c>
      <c r="K35" s="11">
        <f>+K36</f>
        <v>12886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9730</v>
      </c>
      <c r="E36" s="11">
        <v>4600</v>
      </c>
      <c r="F36" s="11">
        <v>9730</v>
      </c>
      <c r="G36" s="11">
        <v>9730</v>
      </c>
      <c r="H36" s="11">
        <v>9730</v>
      </c>
      <c r="I36" s="11">
        <v>9726</v>
      </c>
      <c r="J36" s="11">
        <f>H36-I36</f>
        <v>4</v>
      </c>
      <c r="K36" s="11">
        <v>12886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f>D38</f>
        <v>15980</v>
      </c>
      <c r="E37" s="11">
        <f>E38</f>
        <v>8300</v>
      </c>
      <c r="F37" s="11">
        <f>F38</f>
        <v>15980</v>
      </c>
      <c r="G37" s="11">
        <f>G38</f>
        <v>15980</v>
      </c>
      <c r="H37" s="11">
        <f>H38</f>
        <v>15980</v>
      </c>
      <c r="I37" s="11">
        <f>I38</f>
        <v>15973</v>
      </c>
      <c r="J37" s="11">
        <f>H37-I37</f>
        <v>7</v>
      </c>
      <c r="K37" s="11">
        <f>K38</f>
        <v>15973</v>
      </c>
    </row>
    <row r="38" spans="1:11" s="6" customFormat="1" x14ac:dyDescent="0.25">
      <c r="A38" s="10" t="s">
        <v>101</v>
      </c>
      <c r="B38" s="10" t="s">
        <v>102</v>
      </c>
      <c r="C38" s="10" t="s">
        <v>103</v>
      </c>
      <c r="D38" s="11">
        <v>15980</v>
      </c>
      <c r="E38" s="11">
        <v>8300</v>
      </c>
      <c r="F38" s="11">
        <v>15980</v>
      </c>
      <c r="G38" s="11">
        <v>15980</v>
      </c>
      <c r="H38" s="11">
        <v>15980</v>
      </c>
      <c r="I38" s="11">
        <v>15973</v>
      </c>
      <c r="J38" s="11">
        <f>H38-I38</f>
        <v>7</v>
      </c>
      <c r="K38" s="11">
        <v>15973</v>
      </c>
    </row>
    <row r="39" spans="1:11" s="6" customFormat="1" x14ac:dyDescent="0.25">
      <c r="A39" s="10" t="s">
        <v>104</v>
      </c>
      <c r="B39" s="10" t="s">
        <v>105</v>
      </c>
      <c r="C39" s="10" t="s">
        <v>106</v>
      </c>
      <c r="D39" s="11">
        <v>2600</v>
      </c>
      <c r="E39" s="11">
        <v>3100</v>
      </c>
      <c r="F39" s="11">
        <v>2600</v>
      </c>
      <c r="G39" s="11">
        <v>2600</v>
      </c>
      <c r="H39" s="11">
        <v>2600</v>
      </c>
      <c r="I39" s="11">
        <v>2600</v>
      </c>
      <c r="J39" s="11">
        <f>H39-I39</f>
        <v>0</v>
      </c>
      <c r="K39" s="11">
        <v>2600</v>
      </c>
    </row>
    <row r="40" spans="1:11" s="6" customFormat="1" ht="33" x14ac:dyDescent="0.25">
      <c r="A40" s="10" t="s">
        <v>107</v>
      </c>
      <c r="B40" s="10" t="s">
        <v>108</v>
      </c>
      <c r="C40" s="10" t="s">
        <v>109</v>
      </c>
      <c r="D40" s="11">
        <f>+D41</f>
        <v>0</v>
      </c>
      <c r="E40" s="11">
        <f>+E41</f>
        <v>182349</v>
      </c>
      <c r="F40" s="11">
        <f>+F41</f>
        <v>0</v>
      </c>
      <c r="G40" s="11">
        <f>+G41</f>
        <v>0</v>
      </c>
      <c r="H40" s="11">
        <f>+H41</f>
        <v>0</v>
      </c>
      <c r="I40" s="11">
        <f>+I41</f>
        <v>0</v>
      </c>
      <c r="J40" s="11">
        <f>H40-I40</f>
        <v>0</v>
      </c>
      <c r="K40" s="11">
        <f>+K41</f>
        <v>4783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0</v>
      </c>
      <c r="E41" s="11">
        <v>182349</v>
      </c>
      <c r="F41" s="11">
        <v>0</v>
      </c>
      <c r="G41" s="11">
        <v>0</v>
      </c>
      <c r="H41" s="11">
        <v>0</v>
      </c>
      <c r="I41" s="11">
        <v>0</v>
      </c>
      <c r="J41" s="11">
        <f>H41-I41</f>
        <v>0</v>
      </c>
      <c r="K41" s="11">
        <v>4783</v>
      </c>
    </row>
    <row r="42" spans="1:11" s="6" customFormat="1" ht="33" x14ac:dyDescent="0.25">
      <c r="A42" s="10" t="s">
        <v>113</v>
      </c>
      <c r="B42" s="10" t="s">
        <v>114</v>
      </c>
      <c r="C42" s="10" t="s">
        <v>115</v>
      </c>
      <c r="D42" s="11">
        <f>D43</f>
        <v>2500</v>
      </c>
      <c r="E42" s="11">
        <f>E43</f>
        <v>2500</v>
      </c>
      <c r="F42" s="11">
        <f>F43</f>
        <v>2500</v>
      </c>
      <c r="G42" s="11">
        <f>G43</f>
        <v>2500</v>
      </c>
      <c r="H42" s="11">
        <f>H43</f>
        <v>2500</v>
      </c>
      <c r="I42" s="11">
        <f>I43</f>
        <v>2500</v>
      </c>
      <c r="J42" s="11">
        <f>H42-I42</f>
        <v>0</v>
      </c>
      <c r="K42" s="11">
        <f>K43</f>
        <v>2500</v>
      </c>
    </row>
    <row r="43" spans="1:11" s="6" customFormat="1" x14ac:dyDescent="0.25">
      <c r="A43" s="10" t="s">
        <v>116</v>
      </c>
      <c r="B43" s="10" t="s">
        <v>117</v>
      </c>
      <c r="C43" s="10" t="s">
        <v>118</v>
      </c>
      <c r="D43" s="11">
        <v>2500</v>
      </c>
      <c r="E43" s="11">
        <v>2500</v>
      </c>
      <c r="F43" s="11">
        <v>2500</v>
      </c>
      <c r="G43" s="11">
        <v>2500</v>
      </c>
      <c r="H43" s="11">
        <v>2500</v>
      </c>
      <c r="I43" s="11">
        <v>2500</v>
      </c>
      <c r="J43" s="11">
        <f>H43-I43</f>
        <v>0</v>
      </c>
      <c r="K43" s="11">
        <v>2500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+D45</f>
        <v>0</v>
      </c>
      <c r="E44" s="11">
        <f>+E45</f>
        <v>0</v>
      </c>
      <c r="F44" s="11">
        <f>+F45</f>
        <v>0</v>
      </c>
      <c r="G44" s="11">
        <f>+G45</f>
        <v>0</v>
      </c>
      <c r="H44" s="11">
        <f>+H45</f>
        <v>0</v>
      </c>
      <c r="I44" s="11">
        <f>+I45</f>
        <v>0</v>
      </c>
      <c r="J44" s="11">
        <f>H44-I44</f>
        <v>0</v>
      </c>
      <c r="K44" s="11">
        <f>+K45</f>
        <v>17500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f>D46</f>
        <v>0</v>
      </c>
      <c r="E45" s="11">
        <f>E46</f>
        <v>0</v>
      </c>
      <c r="F45" s="11">
        <f>F46</f>
        <v>0</v>
      </c>
      <c r="G45" s="11">
        <f>G46</f>
        <v>0</v>
      </c>
      <c r="H45" s="11">
        <f>H46</f>
        <v>0</v>
      </c>
      <c r="I45" s="11">
        <f>I46</f>
        <v>0</v>
      </c>
      <c r="J45" s="11">
        <f>H45-I45</f>
        <v>0</v>
      </c>
      <c r="K45" s="11">
        <f>K46</f>
        <v>17500</v>
      </c>
    </row>
    <row r="46" spans="1:11" s="6" customFormat="1" ht="22.5" x14ac:dyDescent="0.25">
      <c r="A46" s="10" t="s">
        <v>125</v>
      </c>
      <c r="B46" s="10" t="s">
        <v>126</v>
      </c>
      <c r="C46" s="10" t="s">
        <v>127</v>
      </c>
      <c r="D46" s="11">
        <f>D47</f>
        <v>0</v>
      </c>
      <c r="E46" s="11">
        <f>E47</f>
        <v>0</v>
      </c>
      <c r="F46" s="11">
        <f>F47</f>
        <v>0</v>
      </c>
      <c r="G46" s="11">
        <f>G47</f>
        <v>0</v>
      </c>
      <c r="H46" s="11">
        <f>H47</f>
        <v>0</v>
      </c>
      <c r="I46" s="11">
        <f>I47</f>
        <v>0</v>
      </c>
      <c r="J46" s="11">
        <f>H46-I46</f>
        <v>0</v>
      </c>
      <c r="K46" s="11">
        <f>K47</f>
        <v>17500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f>+D48+D49</f>
        <v>0</v>
      </c>
      <c r="E47" s="11">
        <f>+E48+E49</f>
        <v>0</v>
      </c>
      <c r="F47" s="11">
        <f>+F48+F49</f>
        <v>0</v>
      </c>
      <c r="G47" s="11">
        <f>+G48+G49</f>
        <v>0</v>
      </c>
      <c r="H47" s="11">
        <f>+H48+H49</f>
        <v>0</v>
      </c>
      <c r="I47" s="11">
        <f>+I48+I49</f>
        <v>0</v>
      </c>
      <c r="J47" s="11">
        <f>H47-I47</f>
        <v>0</v>
      </c>
      <c r="K47" s="11">
        <f>+K48+K49</f>
        <v>17500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f>H48-I48</f>
        <v>0</v>
      </c>
      <c r="K48" s="11">
        <v>15089</v>
      </c>
    </row>
    <row r="49" spans="1:12" s="6" customFormat="1" x14ac:dyDescent="0.25">
      <c r="A49" s="10" t="s">
        <v>134</v>
      </c>
      <c r="B49" s="10" t="s">
        <v>135</v>
      </c>
      <c r="C49" s="10" t="s">
        <v>136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f>H49-I49</f>
        <v>0</v>
      </c>
      <c r="K49" s="11">
        <v>2411</v>
      </c>
    </row>
    <row r="50" spans="1:12" s="6" customFormat="1" x14ac:dyDescent="0.25">
      <c r="A50" s="8"/>
      <c r="B50" s="8"/>
      <c r="C50" s="8"/>
      <c r="D50" s="9"/>
      <c r="E50" s="9"/>
      <c r="F50" s="9"/>
      <c r="G50" s="9"/>
      <c r="H50" s="9"/>
      <c r="I50" s="9"/>
      <c r="J50" s="9"/>
      <c r="K50" s="9"/>
    </row>
    <row r="51" spans="1:12" x14ac:dyDescent="0.25">
      <c r="A51" s="13" t="s">
        <v>137</v>
      </c>
      <c r="B51" s="13"/>
      <c r="C51" s="13"/>
      <c r="D51" s="13"/>
      <c r="E51" s="13"/>
      <c r="F51" s="13"/>
      <c r="G51" s="13"/>
      <c r="H51" s="13"/>
      <c r="I51" s="13" t="s">
        <v>139</v>
      </c>
      <c r="J51" s="13"/>
      <c r="K51" s="13"/>
      <c r="L51" s="13"/>
    </row>
    <row r="52" spans="1:12" x14ac:dyDescent="0.25">
      <c r="A52" s="3" t="s">
        <v>138</v>
      </c>
      <c r="B52" s="3"/>
      <c r="C52" s="3"/>
      <c r="D52" s="3"/>
      <c r="E52" s="3"/>
      <c r="F52" s="3"/>
      <c r="G52" s="3"/>
      <c r="H52" s="3"/>
      <c r="I52" s="3" t="s">
        <v>140</v>
      </c>
      <c r="J52" s="3"/>
      <c r="K52" s="3"/>
      <c r="L52" s="3"/>
    </row>
    <row r="101" spans="1:20" x14ac:dyDescent="0.25">
      <c r="A101" s="12"/>
      <c r="B101" s="12"/>
      <c r="C101" s="12"/>
      <c r="D101" s="12"/>
      <c r="I101" s="12"/>
      <c r="J101" s="12"/>
      <c r="K101" s="12"/>
      <c r="L101" s="12"/>
      <c r="Q101" s="12"/>
      <c r="R101" s="12"/>
      <c r="S101" s="12"/>
      <c r="T101" s="12"/>
    </row>
  </sheetData>
  <mergeCells count="22">
    <mergeCell ref="H8:H9"/>
    <mergeCell ref="I8:I9"/>
    <mergeCell ref="J8:J9"/>
    <mergeCell ref="K8:K9"/>
    <mergeCell ref="A51:D51"/>
    <mergeCell ref="A52:D52"/>
    <mergeCell ref="E51:H51"/>
    <mergeCell ref="E52:H52"/>
    <mergeCell ref="I51:L51"/>
    <mergeCell ref="I52:L52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2017-02-27T11:57:21Z</dcterms:created>
  <dcterms:modified xsi:type="dcterms:W3CDTF">2017-02-27T11:57:23Z</dcterms:modified>
</cp:coreProperties>
</file>