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Vutacni\"/>
    </mc:Choice>
  </mc:AlternateContent>
  <xr:revisionPtr revIDLastSave="0" documentId="8_{EDDD75BE-4906-4BEF-8B3E-6754EF367161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D15" i="1"/>
  <c r="D14" i="1" s="1"/>
  <c r="D13" i="1" s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G18" i="1"/>
  <c r="D19" i="1"/>
  <c r="D18" i="1" s="1"/>
  <c r="D17" i="1" s="1"/>
  <c r="E19" i="1"/>
  <c r="E18" i="1" s="1"/>
  <c r="F19" i="1"/>
  <c r="F18" i="1" s="1"/>
  <c r="G19" i="1"/>
  <c r="H19" i="1"/>
  <c r="H18" i="1" s="1"/>
  <c r="H17" i="1" s="1"/>
  <c r="I19" i="1"/>
  <c r="K19" i="1" s="1"/>
  <c r="J19" i="1"/>
  <c r="J18" i="1" s="1"/>
  <c r="L19" i="1"/>
  <c r="L18" i="1" s="1"/>
  <c r="K20" i="1"/>
  <c r="K21" i="1"/>
  <c r="D22" i="1"/>
  <c r="E22" i="1"/>
  <c r="F22" i="1"/>
  <c r="G22" i="1"/>
  <c r="H22" i="1"/>
  <c r="I22" i="1"/>
  <c r="J22" i="1"/>
  <c r="K22" i="1"/>
  <c r="L22" i="1"/>
  <c r="K23" i="1"/>
  <c r="E24" i="1"/>
  <c r="I24" i="1"/>
  <c r="D25" i="1"/>
  <c r="D24" i="1" s="1"/>
  <c r="E25" i="1"/>
  <c r="F25" i="1"/>
  <c r="F24" i="1" s="1"/>
  <c r="G25" i="1"/>
  <c r="G24" i="1" s="1"/>
  <c r="H25" i="1"/>
  <c r="H24" i="1" s="1"/>
  <c r="I25" i="1"/>
  <c r="J25" i="1"/>
  <c r="J24" i="1" s="1"/>
  <c r="K25" i="1"/>
  <c r="L25" i="1"/>
  <c r="L24" i="1" s="1"/>
  <c r="K26" i="1"/>
  <c r="K27" i="1"/>
  <c r="K28" i="1"/>
  <c r="D29" i="1"/>
  <c r="H29" i="1"/>
  <c r="L29" i="1"/>
  <c r="D30" i="1"/>
  <c r="E30" i="1"/>
  <c r="E29" i="1" s="1"/>
  <c r="F30" i="1"/>
  <c r="F29" i="1" s="1"/>
  <c r="G30" i="1"/>
  <c r="G29" i="1" s="1"/>
  <c r="H30" i="1"/>
  <c r="I30" i="1"/>
  <c r="I29" i="1" s="1"/>
  <c r="K29" i="1" s="1"/>
  <c r="J30" i="1"/>
  <c r="J29" i="1" s="1"/>
  <c r="K30" i="1"/>
  <c r="L30" i="1"/>
  <c r="K31" i="1"/>
  <c r="D32" i="1"/>
  <c r="E32" i="1"/>
  <c r="F32" i="1"/>
  <c r="G32" i="1"/>
  <c r="H32" i="1"/>
  <c r="I32" i="1"/>
  <c r="K32" i="1" s="1"/>
  <c r="J32" i="1"/>
  <c r="L32" i="1"/>
  <c r="K33" i="1"/>
  <c r="G34" i="1"/>
  <c r="D35" i="1"/>
  <c r="D34" i="1" s="1"/>
  <c r="E35" i="1"/>
  <c r="E34" i="1" s="1"/>
  <c r="F35" i="1"/>
  <c r="F34" i="1" s="1"/>
  <c r="G35" i="1"/>
  <c r="H35" i="1"/>
  <c r="H34" i="1" s="1"/>
  <c r="I35" i="1"/>
  <c r="K35" i="1" s="1"/>
  <c r="J35" i="1"/>
  <c r="J34" i="1" s="1"/>
  <c r="L35" i="1"/>
  <c r="L34" i="1" s="1"/>
  <c r="K36" i="1"/>
  <c r="G38" i="1"/>
  <c r="G37" i="1" s="1"/>
  <c r="D39" i="1"/>
  <c r="D38" i="1" s="1"/>
  <c r="D37" i="1" s="1"/>
  <c r="E39" i="1"/>
  <c r="E38" i="1" s="1"/>
  <c r="E37" i="1" s="1"/>
  <c r="F39" i="1"/>
  <c r="F38" i="1" s="1"/>
  <c r="F37" i="1" s="1"/>
  <c r="G39" i="1"/>
  <c r="H39" i="1"/>
  <c r="H38" i="1" s="1"/>
  <c r="H37" i="1" s="1"/>
  <c r="I39" i="1"/>
  <c r="K39" i="1" s="1"/>
  <c r="J39" i="1"/>
  <c r="J38" i="1" s="1"/>
  <c r="J37" i="1" s="1"/>
  <c r="L39" i="1"/>
  <c r="L38" i="1" s="1"/>
  <c r="L37" i="1" s="1"/>
  <c r="K40" i="1"/>
  <c r="D41" i="1"/>
  <c r="E41" i="1"/>
  <c r="F41" i="1"/>
  <c r="G41" i="1"/>
  <c r="H41" i="1"/>
  <c r="I41" i="1"/>
  <c r="J41" i="1"/>
  <c r="K41" i="1"/>
  <c r="L41" i="1"/>
  <c r="K42" i="1"/>
  <c r="K43" i="1"/>
  <c r="K44" i="1"/>
  <c r="K45" i="1"/>
  <c r="L17" i="1" l="1"/>
  <c r="G17" i="1"/>
  <c r="E12" i="1"/>
  <c r="J17" i="1"/>
  <c r="J12" i="1" s="1"/>
  <c r="F17" i="1"/>
  <c r="F12" i="1" s="1"/>
  <c r="H12" i="1"/>
  <c r="D12" i="1"/>
  <c r="K24" i="1"/>
  <c r="E17" i="1"/>
  <c r="L12" i="1"/>
  <c r="G12" i="1"/>
  <c r="I34" i="1"/>
  <c r="K34" i="1" s="1"/>
  <c r="I38" i="1"/>
  <c r="I18" i="1"/>
  <c r="I14" i="1"/>
  <c r="I37" i="1" l="1"/>
  <c r="K37" i="1" s="1"/>
  <c r="K38" i="1"/>
  <c r="I17" i="1"/>
  <c r="K17" i="1" s="1"/>
  <c r="K18" i="1"/>
  <c r="I13" i="1"/>
  <c r="K14" i="1"/>
  <c r="K13" i="1" l="1"/>
  <c r="I12" i="1"/>
  <c r="K12" i="1" s="1"/>
</calcChain>
</file>

<file path=xl/sharedStrings.xml><?xml version="1.0" encoding="utf-8"?>
<sst xmlns="http://schemas.openxmlformats.org/spreadsheetml/2006/main" count="126" uniqueCount="124">
  <si>
    <t>CENTRALIZAT</t>
  </si>
  <si>
    <t xml:space="preserve"> Anexa 13</t>
  </si>
  <si>
    <t>Cont de executie - Cheltuieli - Bugetul local</t>
  </si>
  <si>
    <t>Trimestrul: 4,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</si>
  <si>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</si>
  <si>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</si>
  <si>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</si>
  <si>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</si>
  <si>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</si>
  <si>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</si>
  <si>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</si>
  <si>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</si>
  <si>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</si>
  <si>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</si>
  <si>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</si>
  <si>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</si>
  <si>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</si>
  <si>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</si>
  <si>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</si>
  <si>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</si>
  <si>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</si>
  <si>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</si>
  <si>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</si>
  <si>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</si>
  <si>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</si>
  <si>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</si>
  <si>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</si>
  <si>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</si>
  <si>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</si>
  <si>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</si>
  <si>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</si>
  <si>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</si>
  <si>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</si>
  <si>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</si>
  <si>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</si>
  <si>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</si>
  <si>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</si>
  <si>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</si>
  <si>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</si>
  <si>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</si>
  <si>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</si>
  <si>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</si>
  <si>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</si>
  <si>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</si>
  <si>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</si>
  <si>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</si>
  <si>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</si>
  <si>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</si>
  <si>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</si>
  <si>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</si>
  <si>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</si>
  <si>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</si>
  <si>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</si>
  <si>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</si>
  <si>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</si>
  <si>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</si>
  <si>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</si>
  <si>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</si>
  <si>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</si>
  <si>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</si>
  <si>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</si>
  <si>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</si>
  <si>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</si>
  <si>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</si>
  <si>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</si>
  <si>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</si>
  <si>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</si>
  <si>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</si>
  <si>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</si>
  <si>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</si>
  <si>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</si>
  <si>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</si>
  <si>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</si>
  <si>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</si>
  <si>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</si>
  <si>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</si>
  <si>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</si>
  <si>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</si>
  <si>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</si>
  <si>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</si>
  <si>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</si>
  <si>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</si>
  <si>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</si>
  <si>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</si>
  <si>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</si>
  <si>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</si>
  <si>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</si>
  <si>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</si>
  <si>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</si>
  <si>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</si>
  <si>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91</t>
  </si>
  <si>
    <t>Iluminat public si electrificari rurale</t>
  </si>
  <si>
    <t>70.02.06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</si>
  <si>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</si>
  <si>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</si>
  <si>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</si>
  <si>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</si>
  <si>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</si>
  <si>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</si>
  <si>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</si>
  <si>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</si>
  <si>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</si>
  <si>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</si>
  <si>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</si>
  <si>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</si>
  <si>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</si>
  <si>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</si>
  <si>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</si>
  <si>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133</t>
  </si>
  <si>
    <t>Alte actiuni economice</t>
  </si>
  <si>
    <t>87.02.50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</si>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</sst>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D13+D17+D34+D37</f>
        <v>178000</v>
      </c>
      <c r="E12" s="11">
        <f>E13+E17+E34+E37</f>
        <v>50000</v>
      </c>
      <c r="F12" s="11">
        <f>F13+F17+F34+F37</f>
        <v>3488600</v>
      </c>
      <c r="G12" s="11">
        <f>G13+G17+G34+G37</f>
        <v>4535640</v>
      </c>
      <c r="H12" s="11">
        <f>H13+H17+H34+H37</f>
        <v>4523713</v>
      </c>
      <c r="I12" s="11">
        <f>I13+I17+I34+I37</f>
        <v>4457994</v>
      </c>
      <c r="J12" s="11">
        <f>J13+J17+J34+J37</f>
        <v>4240870</v>
      </c>
      <c r="K12" s="11">
        <f>I12-J12</f>
        <v>217124</v>
      </c>
      <c r="L12" s="11">
        <f>L13+L17+L34+L37</f>
        <v>8980643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100000</v>
      </c>
      <c r="E13" s="11">
        <f>E14</f>
        <v>50000</v>
      </c>
      <c r="F13" s="11">
        <f>F14</f>
        <v>1460000</v>
      </c>
      <c r="G13" s="11">
        <f>G14</f>
        <v>1680000</v>
      </c>
      <c r="H13" s="11">
        <f>H14</f>
        <v>1668073</v>
      </c>
      <c r="I13" s="11">
        <f>I14</f>
        <v>1620807</v>
      </c>
      <c r="J13" s="11">
        <f>J14</f>
        <v>1555949</v>
      </c>
      <c r="K13" s="11">
        <f>I13-J13</f>
        <v>64858</v>
      </c>
      <c r="L13" s="11">
        <f>L14</f>
        <v>1679907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100000</v>
      </c>
      <c r="E14" s="11">
        <f>E15</f>
        <v>50000</v>
      </c>
      <c r="F14" s="11">
        <f>F15</f>
        <v>1460000</v>
      </c>
      <c r="G14" s="11">
        <f>G15</f>
        <v>1680000</v>
      </c>
      <c r="H14" s="11">
        <f>H15</f>
        <v>1668073</v>
      </c>
      <c r="I14" s="11">
        <f>I15</f>
        <v>1620807</v>
      </c>
      <c r="J14" s="11">
        <f>J15</f>
        <v>1555949</v>
      </c>
      <c r="K14" s="11">
        <f>I14-J14</f>
        <v>64858</v>
      </c>
      <c r="L14" s="11">
        <f>L15</f>
        <v>1679907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100000</v>
      </c>
      <c r="E15" s="11">
        <f>E16</f>
        <v>50000</v>
      </c>
      <c r="F15" s="11">
        <f>F16</f>
        <v>1460000</v>
      </c>
      <c r="G15" s="11">
        <f>G16</f>
        <v>1680000</v>
      </c>
      <c r="H15" s="11">
        <f>H16</f>
        <v>1668073</v>
      </c>
      <c r="I15" s="11">
        <f>I16</f>
        <v>1620807</v>
      </c>
      <c r="J15" s="11">
        <f>J16</f>
        <v>1555949</v>
      </c>
      <c r="K15" s="11">
        <f>I15-J15</f>
        <v>64858</v>
      </c>
      <c r="L15" s="11">
        <f>L16</f>
        <v>1679907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100000</v>
      </c>
      <c r="E16" s="11">
        <v>50000</v>
      </c>
      <c r="F16" s="11">
        <v>1460000</v>
      </c>
      <c r="G16" s="11">
        <v>1680000</v>
      </c>
      <c r="H16" s="11">
        <v>1668073</v>
      </c>
      <c r="I16" s="11">
        <v>1620807</v>
      </c>
      <c r="J16" s="11">
        <v>1555949</v>
      </c>
      <c r="K16" s="11">
        <f>I16-J16</f>
        <v>64858</v>
      </c>
      <c r="L16" s="11">
        <v>1679907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D18+D22+D24+D29</f>
        <v>0</v>
      </c>
      <c r="E17" s="11">
        <f>E18+E22+E24+E29</f>
        <v>0</v>
      </c>
      <c r="F17" s="11">
        <f>F18+F22+F24+F29</f>
        <v>1312500</v>
      </c>
      <c r="G17" s="11">
        <f>G18+G22+G24+G29</f>
        <v>1495540</v>
      </c>
      <c r="H17" s="11">
        <f>H18+H22+H24+H29</f>
        <v>1495540</v>
      </c>
      <c r="I17" s="11">
        <f>I18+I22+I24+I29</f>
        <v>1477087</v>
      </c>
      <c r="J17" s="11">
        <f>J18+J22+J24+J29</f>
        <v>1334693</v>
      </c>
      <c r="K17" s="11">
        <f>I17-J17</f>
        <v>142394</v>
      </c>
      <c r="L17" s="11">
        <f>L18+L22+L24+L29</f>
        <v>2226142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+D19+D21</f>
        <v>0</v>
      </c>
      <c r="E18" s="11">
        <f>+E19+E21</f>
        <v>0</v>
      </c>
      <c r="F18" s="11">
        <f>+F19+F21</f>
        <v>169000</v>
      </c>
      <c r="G18" s="11">
        <f>+G19+G21</f>
        <v>170000</v>
      </c>
      <c r="H18" s="11">
        <f>+H19+H21</f>
        <v>170000</v>
      </c>
      <c r="I18" s="11">
        <f>+I19+I21</f>
        <v>170000</v>
      </c>
      <c r="J18" s="11">
        <f>+J19+J21</f>
        <v>157993</v>
      </c>
      <c r="K18" s="11">
        <f>I18-J18</f>
        <v>12007</v>
      </c>
      <c r="L18" s="11">
        <f>+L19+L21</f>
        <v>137992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D20</f>
        <v>0</v>
      </c>
      <c r="E19" s="11">
        <f>E20</f>
        <v>0</v>
      </c>
      <c r="F19" s="11">
        <f>F20</f>
        <v>147000</v>
      </c>
      <c r="G19" s="11">
        <f>G20</f>
        <v>158000</v>
      </c>
      <c r="H19" s="11">
        <f>H20</f>
        <v>158000</v>
      </c>
      <c r="I19" s="11">
        <f>I20</f>
        <v>158000</v>
      </c>
      <c r="J19" s="11">
        <f>J20</f>
        <v>152493</v>
      </c>
      <c r="K19" s="11">
        <f>I19-J19</f>
        <v>5507</v>
      </c>
      <c r="L19" s="11">
        <f>L20</f>
        <v>132492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147000</v>
      </c>
      <c r="G20" s="11">
        <v>158000</v>
      </c>
      <c r="H20" s="11">
        <v>158000</v>
      </c>
      <c r="I20" s="11">
        <v>158000</v>
      </c>
      <c r="J20" s="11">
        <v>152493</v>
      </c>
      <c r="K20" s="11">
        <f>I20-J20</f>
        <v>5507</v>
      </c>
      <c r="L20" s="11">
        <v>132492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22000</v>
      </c>
      <c r="G21" s="11">
        <v>12000</v>
      </c>
      <c r="H21" s="11">
        <v>12000</v>
      </c>
      <c r="I21" s="11">
        <v>12000</v>
      </c>
      <c r="J21" s="11">
        <v>5500</v>
      </c>
      <c r="K21" s="11">
        <f>I21-J21</f>
        <v>6500</v>
      </c>
      <c r="L21" s="11">
        <v>5500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f>+D23</f>
        <v>0</v>
      </c>
      <c r="E22" s="11">
        <f>+E23</f>
        <v>0</v>
      </c>
      <c r="F22" s="11">
        <f>+F23</f>
        <v>0</v>
      </c>
      <c r="G22" s="11">
        <f>+G23</f>
        <v>0</v>
      </c>
      <c r="H22" s="11">
        <f>+H23</f>
        <v>0</v>
      </c>
      <c r="I22" s="11">
        <f>+I23</f>
        <v>0</v>
      </c>
      <c r="J22" s="11">
        <f>+J23</f>
        <v>0</v>
      </c>
      <c r="K22" s="11">
        <f>I22-J22</f>
        <v>0</v>
      </c>
      <c r="L22" s="11">
        <f>+L23</f>
        <v>915043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915043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</f>
        <v>0</v>
      </c>
      <c r="E24" s="11">
        <f>E25+E28</f>
        <v>0</v>
      </c>
      <c r="F24" s="11">
        <f>F25+F28</f>
        <v>286500</v>
      </c>
      <c r="G24" s="11">
        <f>G25+G28</f>
        <v>286500</v>
      </c>
      <c r="H24" s="11">
        <f>H25+H28</f>
        <v>286500</v>
      </c>
      <c r="I24" s="11">
        <f>I25+I28</f>
        <v>281083</v>
      </c>
      <c r="J24" s="11">
        <f>J25+J28</f>
        <v>151112</v>
      </c>
      <c r="K24" s="11">
        <f>I24-J24</f>
        <v>129971</v>
      </c>
      <c r="L24" s="11">
        <f>L25+L28</f>
        <v>158748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0</v>
      </c>
      <c r="E25" s="11">
        <f>E26+E27</f>
        <v>0</v>
      </c>
      <c r="F25" s="11">
        <f>F26+F27</f>
        <v>236500</v>
      </c>
      <c r="G25" s="11">
        <f>G26+G27</f>
        <v>236500</v>
      </c>
      <c r="H25" s="11">
        <f>H26+H27</f>
        <v>236500</v>
      </c>
      <c r="I25" s="11">
        <f>I26+I27</f>
        <v>231083</v>
      </c>
      <c r="J25" s="11">
        <f>J26+J27</f>
        <v>151112</v>
      </c>
      <c r="K25" s="11">
        <f>I25-J25</f>
        <v>79971</v>
      </c>
      <c r="L25" s="11">
        <f>L26+L27</f>
        <v>155828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156500</v>
      </c>
      <c r="G26" s="11">
        <v>156500</v>
      </c>
      <c r="H26" s="11">
        <v>156500</v>
      </c>
      <c r="I26" s="11">
        <v>151083</v>
      </c>
      <c r="J26" s="11">
        <v>109551</v>
      </c>
      <c r="K26" s="11">
        <f>I26-J26</f>
        <v>41532</v>
      </c>
      <c r="L26" s="11">
        <v>109551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80000</v>
      </c>
      <c r="G27" s="11">
        <v>80000</v>
      </c>
      <c r="H27" s="11">
        <v>80000</v>
      </c>
      <c r="I27" s="11">
        <v>80000</v>
      </c>
      <c r="J27" s="11">
        <v>41561</v>
      </c>
      <c r="K27" s="11">
        <f>I27-J27</f>
        <v>38439</v>
      </c>
      <c r="L27" s="11">
        <v>46277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50000</v>
      </c>
      <c r="G28" s="11">
        <v>50000</v>
      </c>
      <c r="H28" s="11">
        <v>50000</v>
      </c>
      <c r="I28" s="11">
        <v>50000</v>
      </c>
      <c r="J28" s="11">
        <v>0</v>
      </c>
      <c r="K28" s="11">
        <f>I28-J28</f>
        <v>50000</v>
      </c>
      <c r="L28" s="11">
        <v>2920</v>
      </c>
    </row>
    <row r="29" spans="1:12" s="6" customFormat="1" ht="33" x14ac:dyDescent="0.25">
      <c r="A29" s="10" t="s">
        <v>69</v>
      </c>
      <c r="B29" s="10" t="s">
        <v>70</v>
      </c>
      <c r="C29" s="10" t="s">
        <v>71</v>
      </c>
      <c r="D29" s="11">
        <f>+D30+D32</f>
        <v>0</v>
      </c>
      <c r="E29" s="11">
        <f>+E30+E32</f>
        <v>0</v>
      </c>
      <c r="F29" s="11">
        <f>+F30+F32</f>
        <v>857000</v>
      </c>
      <c r="G29" s="11">
        <f>+G30+G32</f>
        <v>1039040</v>
      </c>
      <c r="H29" s="11">
        <f>+H30+H32</f>
        <v>1039040</v>
      </c>
      <c r="I29" s="11">
        <f>+I30+I32</f>
        <v>1026004</v>
      </c>
      <c r="J29" s="11">
        <f>+J30+J32</f>
        <v>1025588</v>
      </c>
      <c r="K29" s="11">
        <f>I29-J29</f>
        <v>416</v>
      </c>
      <c r="L29" s="11">
        <f>+L30+L32</f>
        <v>1014359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</f>
        <v>0</v>
      </c>
      <c r="E30" s="11">
        <f>E31</f>
        <v>0</v>
      </c>
      <c r="F30" s="11">
        <f>F31</f>
        <v>290000</v>
      </c>
      <c r="G30" s="11">
        <f>G31</f>
        <v>1039040</v>
      </c>
      <c r="H30" s="11">
        <f>H31</f>
        <v>1039040</v>
      </c>
      <c r="I30" s="11">
        <f>I31</f>
        <v>1026004</v>
      </c>
      <c r="J30" s="11">
        <f>J31</f>
        <v>1025588</v>
      </c>
      <c r="K30" s="11">
        <f>I30-J30</f>
        <v>416</v>
      </c>
      <c r="L30" s="11">
        <f>L31</f>
        <v>640231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290000</v>
      </c>
      <c r="G31" s="11">
        <v>1039040</v>
      </c>
      <c r="H31" s="11">
        <v>1039040</v>
      </c>
      <c r="I31" s="11">
        <v>1026004</v>
      </c>
      <c r="J31" s="11">
        <v>1025588</v>
      </c>
      <c r="K31" s="11">
        <f>I31-J31</f>
        <v>416</v>
      </c>
      <c r="L31" s="11">
        <v>640231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</f>
        <v>0</v>
      </c>
      <c r="E32" s="11">
        <f>E33</f>
        <v>0</v>
      </c>
      <c r="F32" s="11">
        <f>F33</f>
        <v>567000</v>
      </c>
      <c r="G32" s="11">
        <f>G33</f>
        <v>0</v>
      </c>
      <c r="H32" s="11">
        <f>H33</f>
        <v>0</v>
      </c>
      <c r="I32" s="11">
        <f>I33</f>
        <v>0</v>
      </c>
      <c r="J32" s="11">
        <f>J33</f>
        <v>0</v>
      </c>
      <c r="K32" s="11">
        <f>I32-J32</f>
        <v>0</v>
      </c>
      <c r="L32" s="11">
        <f>L33</f>
        <v>374128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567000</v>
      </c>
      <c r="G33" s="11">
        <v>0</v>
      </c>
      <c r="H33" s="11">
        <v>0</v>
      </c>
      <c r="I33" s="11">
        <v>0</v>
      </c>
      <c r="J33" s="11">
        <v>0</v>
      </c>
      <c r="K33" s="11">
        <f>I33-J33</f>
        <v>0</v>
      </c>
      <c r="L33" s="11">
        <v>374128</v>
      </c>
    </row>
    <row r="34" spans="1:12" s="6" customFormat="1" ht="33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70000</v>
      </c>
      <c r="G34" s="11">
        <f>G35</f>
        <v>70000</v>
      </c>
      <c r="H34" s="11">
        <f>H35</f>
        <v>70000</v>
      </c>
      <c r="I34" s="11">
        <f>I35</f>
        <v>70000</v>
      </c>
      <c r="J34" s="11">
        <f>J35</f>
        <v>64548</v>
      </c>
      <c r="K34" s="11">
        <f>I34-J34</f>
        <v>5452</v>
      </c>
      <c r="L34" s="11">
        <f>L35</f>
        <v>64548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+D36</f>
        <v>0</v>
      </c>
      <c r="E35" s="11">
        <f>+E36</f>
        <v>0</v>
      </c>
      <c r="F35" s="11">
        <f>+F36</f>
        <v>70000</v>
      </c>
      <c r="G35" s="11">
        <f>+G36</f>
        <v>70000</v>
      </c>
      <c r="H35" s="11">
        <f>+H36</f>
        <v>70000</v>
      </c>
      <c r="I35" s="11">
        <f>+I36</f>
        <v>70000</v>
      </c>
      <c r="J35" s="11">
        <f>+J36</f>
        <v>64548</v>
      </c>
      <c r="K35" s="11">
        <f>I35-J35</f>
        <v>5452</v>
      </c>
      <c r="L35" s="11">
        <f>+L36</f>
        <v>64548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70000</v>
      </c>
      <c r="G36" s="11">
        <v>70000</v>
      </c>
      <c r="H36" s="11">
        <v>70000</v>
      </c>
      <c r="I36" s="11">
        <v>70000</v>
      </c>
      <c r="J36" s="11">
        <v>64548</v>
      </c>
      <c r="K36" s="11">
        <f>I36-J36</f>
        <v>5452</v>
      </c>
      <c r="L36" s="11">
        <v>64548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+D38+D41</f>
        <v>78000</v>
      </c>
      <c r="E37" s="11">
        <f>+E38+E41</f>
        <v>0</v>
      </c>
      <c r="F37" s="11">
        <f>+F38+F41</f>
        <v>646100</v>
      </c>
      <c r="G37" s="11">
        <f>+G38+G41</f>
        <v>1290100</v>
      </c>
      <c r="H37" s="11">
        <f>+H38+H41</f>
        <v>1290100</v>
      </c>
      <c r="I37" s="11">
        <f>+I38+I41</f>
        <v>1290100</v>
      </c>
      <c r="J37" s="11">
        <f>+J38+J41</f>
        <v>1285680</v>
      </c>
      <c r="K37" s="11">
        <f>I37-J37</f>
        <v>4420</v>
      </c>
      <c r="L37" s="11">
        <f>+L38+L41</f>
        <v>5010046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78000</v>
      </c>
      <c r="E38" s="11">
        <f>E39</f>
        <v>0</v>
      </c>
      <c r="F38" s="11">
        <f>F39</f>
        <v>528000</v>
      </c>
      <c r="G38" s="11">
        <f>G39</f>
        <v>1172000</v>
      </c>
      <c r="H38" s="11">
        <f>H39</f>
        <v>1172000</v>
      </c>
      <c r="I38" s="11">
        <f>I39</f>
        <v>1172000</v>
      </c>
      <c r="J38" s="11">
        <f>J39</f>
        <v>1171975</v>
      </c>
      <c r="K38" s="11">
        <f>I38-J38</f>
        <v>25</v>
      </c>
      <c r="L38" s="11">
        <f>L39</f>
        <v>4903841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78000</v>
      </c>
      <c r="E39" s="11">
        <f>E40</f>
        <v>0</v>
      </c>
      <c r="F39" s="11">
        <f>F40</f>
        <v>528000</v>
      </c>
      <c r="G39" s="11">
        <f>G40</f>
        <v>1172000</v>
      </c>
      <c r="H39" s="11">
        <f>H40</f>
        <v>1172000</v>
      </c>
      <c r="I39" s="11">
        <f>I40</f>
        <v>1172000</v>
      </c>
      <c r="J39" s="11">
        <f>J40</f>
        <v>1171975</v>
      </c>
      <c r="K39" s="11">
        <f>I39-J39</f>
        <v>25</v>
      </c>
      <c r="L39" s="11">
        <f>L40</f>
        <v>4903841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78000</v>
      </c>
      <c r="E40" s="11">
        <v>0</v>
      </c>
      <c r="F40" s="11">
        <v>528000</v>
      </c>
      <c r="G40" s="11">
        <v>1172000</v>
      </c>
      <c r="H40" s="11">
        <v>1172000</v>
      </c>
      <c r="I40" s="11">
        <v>1172000</v>
      </c>
      <c r="J40" s="11">
        <v>1171975</v>
      </c>
      <c r="K40" s="11">
        <f>I40-J40</f>
        <v>25</v>
      </c>
      <c r="L40" s="11">
        <v>4903841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+D42</f>
        <v>0</v>
      </c>
      <c r="E41" s="11">
        <f>+E42</f>
        <v>0</v>
      </c>
      <c r="F41" s="11">
        <f>+F42</f>
        <v>118100</v>
      </c>
      <c r="G41" s="11">
        <f>+G42</f>
        <v>118100</v>
      </c>
      <c r="H41" s="11">
        <f>+H42</f>
        <v>118100</v>
      </c>
      <c r="I41" s="11">
        <f>+I42</f>
        <v>118100</v>
      </c>
      <c r="J41" s="11">
        <f>+J42</f>
        <v>113705</v>
      </c>
      <c r="K41" s="11">
        <f>I41-J41</f>
        <v>4395</v>
      </c>
      <c r="L41" s="11">
        <f>+L42</f>
        <v>106205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118100</v>
      </c>
      <c r="G42" s="11">
        <v>118100</v>
      </c>
      <c r="H42" s="11">
        <v>118100</v>
      </c>
      <c r="I42" s="11">
        <v>118100</v>
      </c>
      <c r="J42" s="11">
        <v>113705</v>
      </c>
      <c r="K42" s="11">
        <f>I42-J42</f>
        <v>4395</v>
      </c>
      <c r="L42" s="11">
        <v>106205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7080</v>
      </c>
      <c r="K43" s="11">
        <f>I43-J43</f>
        <v>-7080</v>
      </c>
      <c r="L43" s="11">
        <v>0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7080</v>
      </c>
      <c r="K44" s="11">
        <f>I44-J44</f>
        <v>-7080</v>
      </c>
      <c r="L44" s="11">
        <v>0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7080</v>
      </c>
      <c r="K45" s="11">
        <f>I45-J45</f>
        <v>-7080</v>
      </c>
      <c r="L45" s="11">
        <v>0</v>
      </c>
    </row>
    <row r="46" spans="1:12" s="6" customFormat="1" x14ac:dyDescent="0.25">
      <c r="A46" s="8"/>
      <c r="B46" s="8"/>
      <c r="C46" s="8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25">
      <c r="A47" s="13" t="s">
        <v>120</v>
      </c>
      <c r="B47" s="13"/>
      <c r="C47" s="13"/>
      <c r="D47" s="13"/>
      <c r="E47" s="13"/>
      <c r="F47" s="13"/>
      <c r="G47" s="13"/>
      <c r="H47" s="13"/>
      <c r="I47" s="13" t="s">
        <v>122</v>
      </c>
      <c r="J47" s="13"/>
      <c r="K47" s="13"/>
      <c r="L47" s="13"/>
    </row>
    <row r="48" spans="1:12" x14ac:dyDescent="0.25">
      <c r="A48" s="3" t="s">
        <v>121</v>
      </c>
      <c r="B48" s="3"/>
      <c r="C48" s="3"/>
      <c r="D48" s="3"/>
      <c r="E48" s="3"/>
      <c r="F48" s="3"/>
      <c r="G48" s="3"/>
      <c r="H48" s="3"/>
      <c r="I48" s="3" t="s">
        <v>123</v>
      </c>
      <c r="J48" s="3"/>
      <c r="K48" s="3"/>
      <c r="L48" s="3"/>
    </row>
    <row r="93" spans="1:20" x14ac:dyDescent="0.25">
      <c r="A93" s="12"/>
      <c r="B93" s="12"/>
      <c r="C93" s="12"/>
      <c r="D93" s="12"/>
      <c r="I93" s="12"/>
      <c r="J93" s="12"/>
      <c r="K93" s="12"/>
      <c r="L93" s="12"/>
      <c r="Q93" s="12"/>
      <c r="R93" s="12"/>
      <c r="S93" s="12"/>
      <c r="T93" s="12"/>
    </row>
  </sheetData>
  <mergeCells count="24">
    <mergeCell ref="K6:K10"/>
    <mergeCell ref="L6:L10"/>
    <mergeCell ref="A47:D47"/>
    <mergeCell ref="A48:D48"/>
    <mergeCell ref="E47:H47"/>
    <mergeCell ref="E48:H48"/>
    <mergeCell ref="I47:L47"/>
    <mergeCell ref="I48:L4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2022-03-01T07:29:22Z</dcterms:created>
  <dcterms:modified xsi:type="dcterms:W3CDTF">2022-03-01T07:29:25Z</dcterms:modified>
</cp:coreProperties>
</file>